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ntaBarbaraDesignCenter/Desktop/Sales Report/"/>
    </mc:Choice>
  </mc:AlternateContent>
  <xr:revisionPtr revIDLastSave="0" documentId="13_ncr:1_{D767AD2F-DBEB-9A47-BBE1-56A10D1A327A}" xr6:coauthVersionLast="47" xr6:coauthVersionMax="47" xr10:uidLastSave="{00000000-0000-0000-0000-000000000000}"/>
  <bookViews>
    <workbookView xWindow="6780" yWindow="1440" windowWidth="29440" windowHeight="17400" tabRatio="50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1" i="1" l="1"/>
  <c r="O30" i="1"/>
  <c r="A4" i="1"/>
  <c r="O52" i="1"/>
  <c r="P52" i="1"/>
  <c r="Q52" i="1" s="1"/>
  <c r="O53" i="1"/>
  <c r="P53" i="1"/>
  <c r="Q53" i="1" s="1"/>
  <c r="O54" i="1"/>
  <c r="P54" i="1"/>
  <c r="Q54" i="1" s="1"/>
  <c r="O26" i="1"/>
  <c r="I61" i="1"/>
  <c r="J61" i="1"/>
  <c r="K61" i="1"/>
  <c r="L61" i="1"/>
  <c r="M61" i="1"/>
  <c r="N61" i="1"/>
  <c r="O25" i="1"/>
  <c r="P57" i="1"/>
  <c r="Q57" i="1" s="1"/>
  <c r="O57" i="1"/>
  <c r="O6" i="1"/>
  <c r="O29" i="1"/>
  <c r="P29" i="1"/>
  <c r="Q29" i="1" s="1"/>
  <c r="P30" i="1"/>
  <c r="Q30" i="1" s="1"/>
  <c r="P31" i="1"/>
  <c r="Q31" i="1" s="1"/>
  <c r="O32" i="1"/>
  <c r="P32" i="1"/>
  <c r="Q32" i="1" s="1"/>
  <c r="O33" i="1"/>
  <c r="P33" i="1"/>
  <c r="Q33" i="1" s="1"/>
  <c r="O34" i="1"/>
  <c r="P34" i="1"/>
  <c r="Q34" i="1" s="1"/>
  <c r="O35" i="1"/>
  <c r="P35" i="1"/>
  <c r="Q35" i="1" s="1"/>
  <c r="O36" i="1"/>
  <c r="P36" i="1"/>
  <c r="Q36" i="1" s="1"/>
  <c r="O37" i="1"/>
  <c r="P37" i="1"/>
  <c r="Q37" i="1" s="1"/>
  <c r="O38" i="1"/>
  <c r="P38" i="1"/>
  <c r="Q38" i="1" s="1"/>
  <c r="O39" i="1"/>
  <c r="P39" i="1"/>
  <c r="Q39" i="1" s="1"/>
  <c r="O40" i="1"/>
  <c r="P40" i="1"/>
  <c r="Q40" i="1" s="1"/>
  <c r="O41" i="1"/>
  <c r="P41" i="1"/>
  <c r="Q41" i="1" s="1"/>
  <c r="O42" i="1"/>
  <c r="P42" i="1"/>
  <c r="Q42" i="1" s="1"/>
  <c r="O43" i="1"/>
  <c r="P43" i="1"/>
  <c r="Q43" i="1" s="1"/>
  <c r="O44" i="1"/>
  <c r="P44" i="1"/>
  <c r="Q44" i="1" s="1"/>
  <c r="H45" i="1"/>
  <c r="O45" i="1"/>
  <c r="P45" i="1"/>
  <c r="Q45" i="1" s="1"/>
  <c r="A46" i="1"/>
  <c r="A47" i="1" s="1"/>
  <c r="H47" i="1" s="1"/>
  <c r="O46" i="1"/>
  <c r="P46" i="1"/>
  <c r="Q46" i="1" s="1"/>
  <c r="O47" i="1"/>
  <c r="P47" i="1"/>
  <c r="Q47" i="1" s="1"/>
  <c r="O48" i="1"/>
  <c r="P48" i="1"/>
  <c r="Q48" i="1" s="1"/>
  <c r="O49" i="1"/>
  <c r="P49" i="1"/>
  <c r="Q49" i="1" s="1"/>
  <c r="O50" i="1"/>
  <c r="P50" i="1"/>
  <c r="Q50" i="1" s="1"/>
  <c r="O51" i="1"/>
  <c r="P51" i="1"/>
  <c r="Q51" i="1" s="1"/>
  <c r="O55" i="1"/>
  <c r="P55" i="1"/>
  <c r="Q55" i="1" s="1"/>
  <c r="O56" i="1"/>
  <c r="P56" i="1"/>
  <c r="Q56" i="1" s="1"/>
  <c r="P28" i="1"/>
  <c r="Q28" i="1" s="1"/>
  <c r="O28" i="1"/>
  <c r="P27" i="1"/>
  <c r="Q27" i="1" s="1"/>
  <c r="O27" i="1"/>
  <c r="P26" i="1"/>
  <c r="Q26" i="1" s="1"/>
  <c r="P25" i="1"/>
  <c r="Q25" i="1" s="1"/>
  <c r="P24" i="1"/>
  <c r="Q24" i="1" s="1"/>
  <c r="O24" i="1"/>
  <c r="P23" i="1"/>
  <c r="Q23" i="1" s="1"/>
  <c r="O23" i="1"/>
  <c r="P22" i="1"/>
  <c r="Q22" i="1" s="1"/>
  <c r="O22" i="1"/>
  <c r="P21" i="1"/>
  <c r="Q21" i="1" s="1"/>
  <c r="O21" i="1"/>
  <c r="P20" i="1"/>
  <c r="Q20" i="1" s="1"/>
  <c r="O20" i="1"/>
  <c r="P19" i="1"/>
  <c r="Q19" i="1" s="1"/>
  <c r="O19" i="1"/>
  <c r="P18" i="1"/>
  <c r="Q18" i="1" s="1"/>
  <c r="O18" i="1"/>
  <c r="P17" i="1"/>
  <c r="Q17" i="1" s="1"/>
  <c r="O17" i="1"/>
  <c r="P16" i="1"/>
  <c r="Q16" i="1" s="1"/>
  <c r="O16" i="1"/>
  <c r="P15" i="1"/>
  <c r="Q15" i="1" s="1"/>
  <c r="O15" i="1"/>
  <c r="P14" i="1"/>
  <c r="Q14" i="1" s="1"/>
  <c r="O14" i="1"/>
  <c r="P13" i="1"/>
  <c r="Q13" i="1" s="1"/>
  <c r="O13" i="1"/>
  <c r="P12" i="1"/>
  <c r="Q12" i="1" s="1"/>
  <c r="O12" i="1"/>
  <c r="P11" i="1"/>
  <c r="Q11" i="1" s="1"/>
  <c r="O11" i="1"/>
  <c r="P10" i="1"/>
  <c r="Q10" i="1" s="1"/>
  <c r="O10" i="1"/>
  <c r="P9" i="1"/>
  <c r="Q9" i="1" s="1"/>
  <c r="O9" i="1"/>
  <c r="P8" i="1"/>
  <c r="Q8" i="1" s="1"/>
  <c r="O8" i="1"/>
  <c r="P7" i="1"/>
  <c r="Q7" i="1" s="1"/>
  <c r="O7" i="1"/>
  <c r="P6" i="1"/>
  <c r="Q6" i="1" s="1"/>
  <c r="P5" i="1"/>
  <c r="Q5" i="1" s="1"/>
  <c r="O5" i="1"/>
  <c r="P4" i="1"/>
  <c r="Q4" i="1" s="1"/>
  <c r="O4" i="1"/>
  <c r="P3" i="1"/>
  <c r="Q3" i="1" s="1"/>
  <c r="O3" i="1"/>
  <c r="H3" i="1"/>
  <c r="Q61" i="1" l="1"/>
  <c r="O61" i="1"/>
  <c r="P61" i="1"/>
  <c r="H46" i="1"/>
  <c r="A48" i="1"/>
  <c r="H4" i="1"/>
  <c r="A49" i="1" l="1"/>
  <c r="H48" i="1"/>
  <c r="A5" i="1"/>
  <c r="H49" i="1" l="1"/>
  <c r="A50" i="1"/>
  <c r="A51" i="1" s="1"/>
  <c r="A6" i="1"/>
  <c r="H5" i="1"/>
  <c r="H6" i="1" l="1"/>
  <c r="A7" i="1"/>
  <c r="H50" i="1"/>
  <c r="A8" i="1" l="1"/>
  <c r="H7" i="1"/>
  <c r="H51" i="1"/>
  <c r="A52" i="1"/>
  <c r="H52" i="1" s="1"/>
  <c r="A9" i="1"/>
  <c r="H8" i="1"/>
  <c r="A53" i="1" l="1"/>
  <c r="H9" i="1"/>
  <c r="A10" i="1"/>
  <c r="H53" i="1" l="1"/>
  <c r="A54" i="1"/>
  <c r="A55" i="1" s="1"/>
  <c r="A56" i="1" s="1"/>
  <c r="A57" i="1" s="1"/>
  <c r="A11" i="1"/>
  <c r="H10" i="1"/>
  <c r="H54" i="1" l="1"/>
  <c r="H57" i="1"/>
  <c r="H11" i="1"/>
  <c r="A12" i="1"/>
  <c r="H56" i="1" l="1"/>
  <c r="H12" i="1"/>
  <c r="A13" i="1"/>
  <c r="A14" i="1" l="1"/>
  <c r="H13" i="1"/>
  <c r="H14" i="1" l="1"/>
  <c r="A15" i="1"/>
  <c r="A16" i="1" l="1"/>
  <c r="H15" i="1"/>
  <c r="A17" i="1" l="1"/>
  <c r="H16" i="1"/>
  <c r="H17" i="1" l="1"/>
  <c r="A18" i="1"/>
  <c r="H18" i="1" l="1"/>
  <c r="A19" i="1"/>
  <c r="H19" i="1" l="1"/>
  <c r="A20" i="1"/>
  <c r="H20" i="1" l="1"/>
  <c r="A21" i="1"/>
  <c r="A22" i="1" l="1"/>
  <c r="H21" i="1"/>
  <c r="A23" i="1" l="1"/>
  <c r="H22" i="1"/>
  <c r="A24" i="1" l="1"/>
  <c r="H23" i="1"/>
  <c r="A25" i="1" l="1"/>
  <c r="H24" i="1"/>
  <c r="H25" i="1" l="1"/>
  <c r="A26" i="1"/>
  <c r="A27" i="1" l="1"/>
  <c r="A28" i="1" s="1"/>
  <c r="H26" i="1"/>
  <c r="A29" i="1" l="1"/>
  <c r="A30" i="1" s="1"/>
  <c r="H27" i="1"/>
  <c r="A31" i="1" l="1"/>
  <c r="H30" i="1"/>
  <c r="H29" i="1"/>
  <c r="H28" i="1"/>
  <c r="H55" i="1"/>
  <c r="A32" i="1" l="1"/>
  <c r="H31" i="1"/>
  <c r="A33" i="1" l="1"/>
  <c r="H32" i="1"/>
  <c r="H33" i="1" l="1"/>
  <c r="A34" i="1"/>
  <c r="H34" i="1" l="1"/>
  <c r="A35" i="1"/>
  <c r="A36" i="1" l="1"/>
  <c r="H35" i="1"/>
  <c r="H36" i="1" l="1"/>
  <c r="A37" i="1"/>
  <c r="H37" i="1" l="1"/>
  <c r="A38" i="1"/>
  <c r="H38" i="1" l="1"/>
  <c r="A39" i="1"/>
  <c r="H39" i="1" l="1"/>
  <c r="A40" i="1"/>
  <c r="A41" i="1" l="1"/>
  <c r="H40" i="1"/>
  <c r="H41" i="1" l="1"/>
  <c r="A42" i="1"/>
  <c r="A43" i="1" l="1"/>
  <c r="H42" i="1"/>
  <c r="A44" i="1" l="1"/>
  <c r="H44" i="1" s="1"/>
  <c r="H43" i="1"/>
</calcChain>
</file>

<file path=xl/sharedStrings.xml><?xml version="1.0" encoding="utf-8"?>
<sst xmlns="http://schemas.openxmlformats.org/spreadsheetml/2006/main" count="255" uniqueCount="156">
  <si>
    <t>CA</t>
  </si>
  <si>
    <t>Invoice No</t>
  </si>
  <si>
    <t>Name</t>
  </si>
  <si>
    <t>Address</t>
  </si>
  <si>
    <t>City</t>
  </si>
  <si>
    <t>State</t>
  </si>
  <si>
    <t xml:space="preserve">ZipCode </t>
  </si>
  <si>
    <t>Last Name</t>
  </si>
  <si>
    <t>Amount</t>
  </si>
  <si>
    <t>Taxable</t>
  </si>
  <si>
    <t>Resale</t>
  </si>
  <si>
    <t>Labor</t>
  </si>
  <si>
    <t>Out of State</t>
  </si>
  <si>
    <t xml:space="preserve">Shipping </t>
  </si>
  <si>
    <t>Sub Total</t>
  </si>
  <si>
    <t xml:space="preserve">Total </t>
  </si>
  <si>
    <t>Total</t>
  </si>
  <si>
    <t>Tax 8.75%</t>
  </si>
  <si>
    <t>Santa Barbara</t>
  </si>
  <si>
    <t>VOID</t>
  </si>
  <si>
    <t>Allen</t>
  </si>
  <si>
    <t>Camp</t>
  </si>
  <si>
    <t>1116 Foothill Rd</t>
  </si>
  <si>
    <t>Ojai</t>
  </si>
  <si>
    <t>Christopher</t>
  </si>
  <si>
    <t>Shawn</t>
  </si>
  <si>
    <t>Baker</t>
  </si>
  <si>
    <t>445 Pimeinto Lane</t>
  </si>
  <si>
    <t>Lori</t>
  </si>
  <si>
    <t>Lepage</t>
  </si>
  <si>
    <t>Hujanen</t>
  </si>
  <si>
    <t>1115 Arbolado Rd</t>
  </si>
  <si>
    <t>Mary Rosa</t>
  </si>
  <si>
    <t>Courtney</t>
  </si>
  <si>
    <t>6110 E Montecito Ave.</t>
  </si>
  <si>
    <t>Sierra Msdew</t>
  </si>
  <si>
    <t>Frank</t>
  </si>
  <si>
    <t>Moran</t>
  </si>
  <si>
    <t>David</t>
  </si>
  <si>
    <t>Garner</t>
  </si>
  <si>
    <t>Lili</t>
  </si>
  <si>
    <t>Doner</t>
  </si>
  <si>
    <t>3531 santa Maria Ln</t>
  </si>
  <si>
    <t>Charles</t>
  </si>
  <si>
    <t>Boss</t>
  </si>
  <si>
    <t>Torres</t>
  </si>
  <si>
    <t>Jannet</t>
  </si>
  <si>
    <t>Burdick</t>
  </si>
  <si>
    <t>1054 Gebut Ln</t>
  </si>
  <si>
    <t>ventura</t>
  </si>
  <si>
    <t>Brad</t>
  </si>
  <si>
    <t>Sherman</t>
  </si>
  <si>
    <t>1544 San Leandro Ln</t>
  </si>
  <si>
    <t xml:space="preserve">John Morgan </t>
  </si>
  <si>
    <t>Keane</t>
  </si>
  <si>
    <t>1299 Ocean Ave. Suite 333</t>
  </si>
  <si>
    <t>Santa Monica</t>
  </si>
  <si>
    <t>Turi</t>
  </si>
  <si>
    <t>Honegger</t>
  </si>
  <si>
    <t>761 Via Tranquila</t>
  </si>
  <si>
    <t>Marlene</t>
  </si>
  <si>
    <t>Giatti</t>
  </si>
  <si>
    <t>1334 APS</t>
  </si>
  <si>
    <t>Leesa</t>
  </si>
  <si>
    <t>Alex &amp; Andrew</t>
  </si>
  <si>
    <t>Plantinga</t>
  </si>
  <si>
    <t>4445 Nueces Drive</t>
  </si>
  <si>
    <t>Kara</t>
  </si>
  <si>
    <t>Rhodes</t>
  </si>
  <si>
    <t>805 Parhill Ln</t>
  </si>
  <si>
    <t>Debbie</t>
  </si>
  <si>
    <t>Waller</t>
  </si>
  <si>
    <t>8334 Vereda Del Padre</t>
  </si>
  <si>
    <t>Goleta</t>
  </si>
  <si>
    <t>Sharon</t>
  </si>
  <si>
    <t>Connors</t>
  </si>
  <si>
    <t>376 Los Ceerros Dr.</t>
  </si>
  <si>
    <t>San Luis Obispo</t>
  </si>
  <si>
    <t>Taylor House</t>
  </si>
  <si>
    <t>Interiors</t>
  </si>
  <si>
    <t>427 Rose Ave</t>
  </si>
  <si>
    <t>Bronstad L</t>
  </si>
  <si>
    <t>Clear Interiors</t>
  </si>
  <si>
    <t>527 Garden Street</t>
  </si>
  <si>
    <t>Gordon</t>
  </si>
  <si>
    <t>Morrell</t>
  </si>
  <si>
    <t>2841 Verde Vista</t>
  </si>
  <si>
    <t>Kari</t>
  </si>
  <si>
    <t>Gerlach</t>
  </si>
  <si>
    <t>3475 Oak Reaic Rd</t>
  </si>
  <si>
    <t xml:space="preserve">Toni </t>
  </si>
  <si>
    <t>Rupchock</t>
  </si>
  <si>
    <t>7334 50th Ave. NE</t>
  </si>
  <si>
    <t>Seattle</t>
  </si>
  <si>
    <t>WA</t>
  </si>
  <si>
    <t>Leila</t>
  </si>
  <si>
    <t>Rupp</t>
  </si>
  <si>
    <t>2414 Chapala St</t>
  </si>
  <si>
    <t>William</t>
  </si>
  <si>
    <t>Leahy</t>
  </si>
  <si>
    <t>1727 Crestview Rd.</t>
  </si>
  <si>
    <t>Nikki</t>
  </si>
  <si>
    <t>Glosgo</t>
  </si>
  <si>
    <t>450 Santa Rosa Ln.</t>
  </si>
  <si>
    <t>Adam</t>
  </si>
  <si>
    <t>Graham</t>
  </si>
  <si>
    <t>415 N Gharantina St.</t>
  </si>
  <si>
    <t xml:space="preserve">Shawn </t>
  </si>
  <si>
    <t>Ronald</t>
  </si>
  <si>
    <t>Latimer</t>
  </si>
  <si>
    <t>2278 Featherhill Rd</t>
  </si>
  <si>
    <t>Montecito</t>
  </si>
  <si>
    <t>Renee</t>
  </si>
  <si>
    <t xml:space="preserve">Aileen </t>
  </si>
  <si>
    <t>Zemel</t>
  </si>
  <si>
    <t>940 Channel Dr</t>
  </si>
  <si>
    <t>Sheila</t>
  </si>
  <si>
    <t>Enelow</t>
  </si>
  <si>
    <t>924 Garden St. Unit D</t>
  </si>
  <si>
    <t>Joan</t>
  </si>
  <si>
    <t>Ruthowski</t>
  </si>
  <si>
    <t>1524 Dover Rd.</t>
  </si>
  <si>
    <t>Hilary</t>
  </si>
  <si>
    <t>Hayes Design</t>
  </si>
  <si>
    <t>838 N Doheny Dr</t>
  </si>
  <si>
    <t>West Hollywood</t>
  </si>
  <si>
    <t>Kerrilee</t>
  </si>
  <si>
    <t>Gore</t>
  </si>
  <si>
    <t>1401 School House Rd</t>
  </si>
  <si>
    <t>Dawn</t>
  </si>
  <si>
    <t>Delzio</t>
  </si>
  <si>
    <t>4047 Green Heron Spring</t>
  </si>
  <si>
    <t>Carpinteria</t>
  </si>
  <si>
    <t>Gutsche</t>
  </si>
  <si>
    <t>Steven</t>
  </si>
  <si>
    <t>Francois</t>
  </si>
  <si>
    <t>Cahn</t>
  </si>
  <si>
    <t>2403 Quartsite Dr.</t>
  </si>
  <si>
    <t>Camarillo</t>
  </si>
  <si>
    <t>Lynette</t>
  </si>
  <si>
    <t>Smith</t>
  </si>
  <si>
    <t>129 Rametto Rd</t>
  </si>
  <si>
    <t>Nina</t>
  </si>
  <si>
    <t>Green</t>
  </si>
  <si>
    <t>11 E Padre St.</t>
  </si>
  <si>
    <t>Gregston Design</t>
  </si>
  <si>
    <t>Glen</t>
  </si>
  <si>
    <t>Phillips</t>
  </si>
  <si>
    <t>707 Junita</t>
  </si>
  <si>
    <t>Rosario</t>
  </si>
  <si>
    <t>Maartine</t>
  </si>
  <si>
    <t>4581 Castillo Dr.</t>
  </si>
  <si>
    <t>Guadalupe</t>
  </si>
  <si>
    <t>Eric</t>
  </si>
  <si>
    <t>Philips</t>
  </si>
  <si>
    <t>965 Park Lanr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</si>
</sst>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2"/>
      <color theme="1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</cellXfs>
  <cellStyles count="1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5"/>
  <sheetViews>
    <sheetView tabSelected="1" workbookViewId="0">
      <selection activeCell="O32" sqref="O32"/>
    </sheetView>
  </sheetViews>
  <sheetFormatPr baseColWidth="10" defaultRowHeight="16" x14ac:dyDescent="0.2"/>
  <cols>
    <col min="2" max="2" width="18" customWidth="1"/>
    <col min="3" max="3" width="16" customWidth="1"/>
    <col min="4" max="4" width="28.83203125" customWidth="1"/>
    <col min="5" max="5" width="20.83203125" customWidth="1"/>
    <col min="6" max="6" width="8.83203125" customWidth="1"/>
    <col min="7" max="7" width="8.5" customWidth="1"/>
    <col min="9" max="10" width="11.33203125" style="4" bestFit="1" customWidth="1"/>
    <col min="11" max="11" width="10.83203125" style="5"/>
    <col min="12" max="12" width="10.83203125" style="4"/>
    <col min="13" max="13" width="10.83203125" style="6"/>
    <col min="14" max="14" width="10.83203125" style="4"/>
    <col min="15" max="15" width="11.33203125" style="4" customWidth="1"/>
    <col min="16" max="16" width="10.83203125" style="4"/>
    <col min="17" max="17" width="12.1640625" style="4" customWidth="1"/>
    <col min="18" max="18" width="11.33203125" bestFit="1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P1" s="5"/>
    </row>
    <row r="2" spans="1:18" x14ac:dyDescent="0.2">
      <c r="A2" s="1" t="s">
        <v>1</v>
      </c>
      <c r="B2" s="1" t="s">
        <v>2</v>
      </c>
      <c r="C2" s="1" t="s">
        <v>7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17</v>
      </c>
      <c r="Q2" s="3" t="s">
        <v>15</v>
      </c>
      <c r="R2" s="3"/>
    </row>
    <row r="3" spans="1:18" x14ac:dyDescent="0.2">
      <c r="A3" s="2">
        <v>90616</v>
      </c>
      <c r="B3" s="2" t="s">
        <v>25</v>
      </c>
      <c r="C3" s="2" t="s">
        <v>26</v>
      </c>
      <c r="D3" s="2" t="s">
        <v>27</v>
      </c>
      <c r="E3" s="2" t="s">
        <v>18</v>
      </c>
      <c r="F3" s="2" t="s">
        <v>0</v>
      </c>
      <c r="G3" s="2">
        <v>93108</v>
      </c>
      <c r="H3" s="2">
        <f t="shared" ref="H3:H42" si="0">A3</f>
        <v>90616</v>
      </c>
      <c r="I3" s="4">
        <v>1144.17</v>
      </c>
      <c r="J3" s="4">
        <v>1144.17</v>
      </c>
      <c r="K3" s="5">
        <v>0</v>
      </c>
      <c r="L3" s="4">
        <v>0</v>
      </c>
      <c r="M3" s="6">
        <v>0</v>
      </c>
      <c r="N3" s="4">
        <v>0</v>
      </c>
      <c r="O3" s="4">
        <f t="shared" ref="O3:O6" si="1">I3+N3</f>
        <v>1144.17</v>
      </c>
      <c r="P3" s="5">
        <f t="shared" ref="P3:P42" si="2">J3*8.75%</f>
        <v>100.114875</v>
      </c>
      <c r="Q3" s="4">
        <f t="shared" ref="Q3:Q5" si="3">J3+K3+L3+M3+N3+P3</f>
        <v>1244.2848750000001</v>
      </c>
      <c r="R3" s="4"/>
    </row>
    <row r="4" spans="1:18" x14ac:dyDescent="0.2">
      <c r="A4" s="2">
        <f>SUM(A3,1)</f>
        <v>90617</v>
      </c>
      <c r="B4" s="2" t="s">
        <v>24</v>
      </c>
      <c r="C4" s="2" t="s">
        <v>30</v>
      </c>
      <c r="D4" s="2" t="s">
        <v>31</v>
      </c>
      <c r="E4" s="2" t="s">
        <v>18</v>
      </c>
      <c r="F4" s="2" t="s">
        <v>0</v>
      </c>
      <c r="G4" s="2">
        <v>93103</v>
      </c>
      <c r="H4" s="2">
        <f t="shared" si="0"/>
        <v>90617</v>
      </c>
      <c r="I4" s="4">
        <v>225.12</v>
      </c>
      <c r="J4" s="4">
        <v>225.12</v>
      </c>
      <c r="K4" s="5">
        <v>0</v>
      </c>
      <c r="L4" s="4">
        <v>0</v>
      </c>
      <c r="M4" s="6">
        <v>0</v>
      </c>
      <c r="N4" s="4">
        <v>0</v>
      </c>
      <c r="O4" s="4">
        <f t="shared" si="1"/>
        <v>225.12</v>
      </c>
      <c r="P4" s="5">
        <f t="shared" si="2"/>
        <v>19.698</v>
      </c>
      <c r="Q4" s="4">
        <f t="shared" si="3"/>
        <v>244.81800000000001</v>
      </c>
      <c r="R4" s="4"/>
    </row>
    <row r="5" spans="1:18" x14ac:dyDescent="0.2">
      <c r="A5" s="2">
        <f t="shared" ref="A5:A39" si="4">SUM(A4,1)</f>
        <v>90618</v>
      </c>
      <c r="B5" s="2" t="s">
        <v>25</v>
      </c>
      <c r="C5" s="2" t="s">
        <v>26</v>
      </c>
      <c r="D5" s="2" t="s">
        <v>27</v>
      </c>
      <c r="E5" s="2" t="s">
        <v>18</v>
      </c>
      <c r="F5" s="2" t="s">
        <v>0</v>
      </c>
      <c r="G5" s="2">
        <v>93108</v>
      </c>
      <c r="H5" s="2">
        <f t="shared" si="0"/>
        <v>90618</v>
      </c>
      <c r="I5" s="4">
        <v>9325</v>
      </c>
      <c r="J5" s="4">
        <v>9325</v>
      </c>
      <c r="K5" s="5">
        <v>0</v>
      </c>
      <c r="L5" s="4">
        <v>0</v>
      </c>
      <c r="M5" s="6">
        <v>0</v>
      </c>
      <c r="N5" s="4">
        <v>0</v>
      </c>
      <c r="O5" s="4">
        <f t="shared" si="1"/>
        <v>9325</v>
      </c>
      <c r="P5" s="5">
        <f t="shared" si="2"/>
        <v>815.9375</v>
      </c>
      <c r="Q5" s="4">
        <f t="shared" si="3"/>
        <v>10140.9375</v>
      </c>
      <c r="R5" s="4"/>
    </row>
    <row r="6" spans="1:18" x14ac:dyDescent="0.2">
      <c r="A6" s="2">
        <f t="shared" si="4"/>
        <v>90619</v>
      </c>
      <c r="B6" s="2" t="s">
        <v>63</v>
      </c>
      <c r="C6" s="2"/>
      <c r="D6" s="2"/>
      <c r="E6" s="2"/>
      <c r="F6" s="2" t="s">
        <v>0</v>
      </c>
      <c r="G6" s="2"/>
      <c r="H6" s="2">
        <f t="shared" si="0"/>
        <v>90619</v>
      </c>
      <c r="I6" s="4">
        <v>1299</v>
      </c>
      <c r="J6" s="4">
        <v>0</v>
      </c>
      <c r="K6" s="5">
        <v>1299</v>
      </c>
      <c r="L6" s="4">
        <v>0</v>
      </c>
      <c r="M6" s="6">
        <v>0</v>
      </c>
      <c r="N6" s="4">
        <v>0</v>
      </c>
      <c r="O6" s="4">
        <f t="shared" si="1"/>
        <v>1299</v>
      </c>
      <c r="P6" s="5">
        <f t="shared" si="2"/>
        <v>0</v>
      </c>
      <c r="Q6" s="4">
        <f>J6+K6+L6+M6+N6+P6</f>
        <v>1299</v>
      </c>
      <c r="R6" s="4"/>
    </row>
    <row r="7" spans="1:18" x14ac:dyDescent="0.2">
      <c r="A7" s="2">
        <f>SUM(A6,1)</f>
        <v>90620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0</v>
      </c>
      <c r="G7" s="2">
        <v>91024</v>
      </c>
      <c r="H7" s="2">
        <f t="shared" si="0"/>
        <v>90620</v>
      </c>
      <c r="I7" s="4">
        <v>5640</v>
      </c>
      <c r="J7" s="4">
        <v>5640</v>
      </c>
      <c r="K7" s="5">
        <v>0</v>
      </c>
      <c r="L7" s="4">
        <v>0</v>
      </c>
      <c r="M7" s="6">
        <v>0</v>
      </c>
      <c r="N7" s="4">
        <v>0</v>
      </c>
      <c r="O7" s="4">
        <f>I7+N7</f>
        <v>5640</v>
      </c>
      <c r="P7" s="5">
        <f t="shared" si="2"/>
        <v>493.49999999999994</v>
      </c>
      <c r="Q7" s="4">
        <f>J7+K7+L7+M7+N7+P7</f>
        <v>6133.5</v>
      </c>
      <c r="R7" s="4"/>
    </row>
    <row r="8" spans="1:18" x14ac:dyDescent="0.2">
      <c r="A8" s="2">
        <f t="shared" si="4"/>
        <v>90621</v>
      </c>
      <c r="B8" s="2" t="s">
        <v>36</v>
      </c>
      <c r="C8" s="2" t="s">
        <v>37</v>
      </c>
      <c r="D8" s="2"/>
      <c r="E8" s="2"/>
      <c r="F8" s="2"/>
      <c r="G8" s="2"/>
      <c r="H8" s="2">
        <f t="shared" si="0"/>
        <v>90621</v>
      </c>
      <c r="I8" s="4">
        <v>801.99</v>
      </c>
      <c r="J8" s="4">
        <v>801.99</v>
      </c>
      <c r="K8" s="5">
        <v>0</v>
      </c>
      <c r="L8" s="4">
        <v>0</v>
      </c>
      <c r="M8" s="6">
        <v>0</v>
      </c>
      <c r="N8" s="4">
        <v>0</v>
      </c>
      <c r="O8" s="4">
        <f t="shared" ref="O8:O10" si="5">I8+N8</f>
        <v>801.99</v>
      </c>
      <c r="P8" s="5">
        <f t="shared" si="2"/>
        <v>70.174124999999989</v>
      </c>
      <c r="Q8" s="4">
        <f t="shared" ref="Q8:Q10" si="6">J8+K8+L8+M8+N8+P8</f>
        <v>872.16412500000001</v>
      </c>
      <c r="R8" s="4"/>
    </row>
    <row r="9" spans="1:18" x14ac:dyDescent="0.2">
      <c r="A9" s="2">
        <f t="shared" si="4"/>
        <v>90622</v>
      </c>
      <c r="B9" s="2" t="s">
        <v>38</v>
      </c>
      <c r="C9" s="2" t="s">
        <v>39</v>
      </c>
      <c r="D9" s="2"/>
      <c r="E9" s="2"/>
      <c r="F9" s="2"/>
      <c r="G9" s="2"/>
      <c r="H9" s="2">
        <f t="shared" si="0"/>
        <v>90622</v>
      </c>
      <c r="I9" s="4">
        <v>127</v>
      </c>
      <c r="J9" s="4">
        <v>127</v>
      </c>
      <c r="K9" s="5">
        <v>0</v>
      </c>
      <c r="L9" s="4">
        <v>0</v>
      </c>
      <c r="M9" s="6">
        <v>0</v>
      </c>
      <c r="N9" s="4">
        <v>0</v>
      </c>
      <c r="O9" s="4">
        <f t="shared" si="5"/>
        <v>127</v>
      </c>
      <c r="P9" s="5">
        <f t="shared" si="2"/>
        <v>11.112499999999999</v>
      </c>
      <c r="Q9" s="4">
        <f t="shared" si="6"/>
        <v>138.11250000000001</v>
      </c>
      <c r="R9" s="4"/>
    </row>
    <row r="10" spans="1:18" x14ac:dyDescent="0.2">
      <c r="A10" s="2">
        <f t="shared" si="4"/>
        <v>90623</v>
      </c>
      <c r="B10" s="2" t="s">
        <v>40</v>
      </c>
      <c r="C10" s="2" t="s">
        <v>41</v>
      </c>
      <c r="D10" s="2" t="s">
        <v>42</v>
      </c>
      <c r="E10" s="2" t="s">
        <v>18</v>
      </c>
      <c r="F10" s="2" t="s">
        <v>0</v>
      </c>
      <c r="G10" s="2">
        <v>93105</v>
      </c>
      <c r="H10" s="2">
        <f t="shared" si="0"/>
        <v>90623</v>
      </c>
      <c r="I10" s="4">
        <v>1800</v>
      </c>
      <c r="J10" s="4">
        <v>1800</v>
      </c>
      <c r="K10" s="5">
        <v>0</v>
      </c>
      <c r="L10" s="4">
        <v>0</v>
      </c>
      <c r="M10" s="6">
        <v>0</v>
      </c>
      <c r="N10" s="4">
        <v>75</v>
      </c>
      <c r="O10" s="4">
        <f t="shared" si="5"/>
        <v>1875</v>
      </c>
      <c r="P10" s="5">
        <f t="shared" si="2"/>
        <v>157.5</v>
      </c>
      <c r="Q10" s="4">
        <f t="shared" si="6"/>
        <v>2032.5</v>
      </c>
      <c r="R10" s="4"/>
    </row>
    <row r="11" spans="1:18" x14ac:dyDescent="0.2">
      <c r="A11" s="2">
        <f t="shared" si="4"/>
        <v>90624</v>
      </c>
      <c r="B11" s="2" t="s">
        <v>43</v>
      </c>
      <c r="C11" s="2" t="s">
        <v>44</v>
      </c>
      <c r="D11" s="2"/>
      <c r="E11" s="2"/>
      <c r="F11" s="2"/>
      <c r="G11" s="2"/>
      <c r="H11" s="2">
        <f t="shared" si="0"/>
        <v>90624</v>
      </c>
      <c r="I11" s="4">
        <v>64</v>
      </c>
      <c r="J11" s="4">
        <v>64</v>
      </c>
      <c r="K11" s="5">
        <v>0</v>
      </c>
      <c r="L11" s="4">
        <v>0</v>
      </c>
      <c r="M11" s="6">
        <v>0</v>
      </c>
      <c r="N11" s="4">
        <v>0</v>
      </c>
      <c r="O11" s="4">
        <f>I11+N11</f>
        <v>64</v>
      </c>
      <c r="P11" s="5">
        <f t="shared" si="2"/>
        <v>5.6</v>
      </c>
      <c r="Q11" s="4">
        <f>J11+K11+L11+M11+N11+P11</f>
        <v>69.599999999999994</v>
      </c>
      <c r="R11" s="4"/>
    </row>
    <row r="12" spans="1:18" x14ac:dyDescent="0.2">
      <c r="A12" s="2">
        <f t="shared" si="4"/>
        <v>90625</v>
      </c>
      <c r="B12" s="2" t="s">
        <v>40</v>
      </c>
      <c r="C12" s="2" t="s">
        <v>45</v>
      </c>
      <c r="D12" s="2"/>
      <c r="E12" s="2"/>
      <c r="F12" s="2"/>
      <c r="G12" s="2"/>
      <c r="H12" s="2">
        <f t="shared" si="0"/>
        <v>90625</v>
      </c>
      <c r="I12" s="4">
        <v>175</v>
      </c>
      <c r="J12" s="4">
        <v>0</v>
      </c>
      <c r="K12" s="5">
        <v>0</v>
      </c>
      <c r="L12" s="4">
        <v>175</v>
      </c>
      <c r="M12" s="6">
        <v>0</v>
      </c>
      <c r="N12" s="4">
        <v>0</v>
      </c>
      <c r="O12" s="4">
        <f t="shared" ref="O12:O30" si="7">I12+N12</f>
        <v>175</v>
      </c>
      <c r="P12" s="5">
        <f t="shared" si="2"/>
        <v>0</v>
      </c>
      <c r="Q12" s="4">
        <f t="shared" ref="Q12" si="8">J12+K12+L12+M12+N12+P12</f>
        <v>175</v>
      </c>
      <c r="R12" s="4"/>
    </row>
    <row r="13" spans="1:18" x14ac:dyDescent="0.2">
      <c r="A13" s="2">
        <f t="shared" si="4"/>
        <v>90626</v>
      </c>
      <c r="B13" s="2" t="s">
        <v>46</v>
      </c>
      <c r="C13" s="2" t="s">
        <v>47</v>
      </c>
      <c r="D13" s="2" t="s">
        <v>48</v>
      </c>
      <c r="E13" s="2" t="s">
        <v>49</v>
      </c>
      <c r="F13" s="2" t="s">
        <v>0</v>
      </c>
      <c r="G13" s="2">
        <v>93007</v>
      </c>
      <c r="H13" s="2">
        <f t="shared" si="0"/>
        <v>90626</v>
      </c>
      <c r="I13" s="4">
        <v>5365.06</v>
      </c>
      <c r="J13" s="4">
        <v>5365.06</v>
      </c>
      <c r="K13" s="5">
        <v>0</v>
      </c>
      <c r="L13" s="4">
        <v>0</v>
      </c>
      <c r="M13" s="6">
        <v>0</v>
      </c>
      <c r="N13" s="4">
        <v>100</v>
      </c>
      <c r="O13" s="4">
        <f t="shared" si="7"/>
        <v>5465.06</v>
      </c>
      <c r="P13" s="5">
        <f t="shared" si="2"/>
        <v>469.44274999999999</v>
      </c>
      <c r="Q13" s="4">
        <f>J13+K13+L13+M13+N13+P13</f>
        <v>5934.5027500000006</v>
      </c>
      <c r="R13" s="4"/>
    </row>
    <row r="14" spans="1:18" x14ac:dyDescent="0.2">
      <c r="A14" s="2">
        <f t="shared" si="4"/>
        <v>90627</v>
      </c>
      <c r="B14" s="2" t="s">
        <v>50</v>
      </c>
      <c r="C14" s="2" t="s">
        <v>51</v>
      </c>
      <c r="D14" s="2" t="s">
        <v>52</v>
      </c>
      <c r="E14" s="2"/>
      <c r="F14" s="2"/>
      <c r="G14" s="2"/>
      <c r="H14" s="2">
        <f t="shared" si="0"/>
        <v>90627</v>
      </c>
      <c r="I14" s="4">
        <v>1395</v>
      </c>
      <c r="J14" s="4">
        <v>0</v>
      </c>
      <c r="K14" s="5">
        <v>0</v>
      </c>
      <c r="L14" s="4">
        <v>1395</v>
      </c>
      <c r="M14" s="6">
        <v>0</v>
      </c>
      <c r="N14" s="4">
        <v>0</v>
      </c>
      <c r="O14" s="4">
        <f t="shared" si="7"/>
        <v>1395</v>
      </c>
      <c r="P14" s="5">
        <f t="shared" si="2"/>
        <v>0</v>
      </c>
      <c r="Q14" s="4">
        <f t="shared" ref="Q14" si="9">J14+K14+L14+M14+N14+P14</f>
        <v>1395</v>
      </c>
      <c r="R14" s="4"/>
    </row>
    <row r="15" spans="1:18" x14ac:dyDescent="0.2">
      <c r="A15" s="2">
        <f t="shared" si="4"/>
        <v>90628</v>
      </c>
      <c r="B15" s="2" t="s">
        <v>43</v>
      </c>
      <c r="C15" s="2" t="s">
        <v>44</v>
      </c>
      <c r="D15" s="2"/>
      <c r="E15" s="2"/>
      <c r="F15" s="2"/>
      <c r="G15" s="2"/>
      <c r="H15" s="2">
        <f t="shared" si="0"/>
        <v>90628</v>
      </c>
      <c r="I15" s="4">
        <v>80</v>
      </c>
      <c r="J15" s="4">
        <v>80</v>
      </c>
      <c r="K15" s="5">
        <v>0</v>
      </c>
      <c r="L15" s="4">
        <v>0</v>
      </c>
      <c r="M15" s="6">
        <v>0</v>
      </c>
      <c r="N15" s="4">
        <v>0</v>
      </c>
      <c r="O15" s="4">
        <f t="shared" si="7"/>
        <v>80</v>
      </c>
      <c r="P15" s="5">
        <f t="shared" si="2"/>
        <v>7</v>
      </c>
      <c r="Q15" s="4">
        <f>J15+K15+L15+M15+N15+P15</f>
        <v>87</v>
      </c>
      <c r="R15" s="4"/>
    </row>
    <row r="16" spans="1:18" x14ac:dyDescent="0.2">
      <c r="A16" s="2">
        <f t="shared" si="4"/>
        <v>90629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0</v>
      </c>
      <c r="G16" s="2">
        <v>90401</v>
      </c>
      <c r="H16" s="2">
        <f t="shared" si="0"/>
        <v>90629</v>
      </c>
      <c r="I16" s="4">
        <v>236.2</v>
      </c>
      <c r="J16" s="4">
        <v>236.2</v>
      </c>
      <c r="K16" s="5">
        <v>0</v>
      </c>
      <c r="L16" s="4">
        <v>0</v>
      </c>
      <c r="M16" s="6">
        <v>0</v>
      </c>
      <c r="N16" s="4">
        <v>0</v>
      </c>
      <c r="O16" s="4">
        <f t="shared" si="7"/>
        <v>236.2</v>
      </c>
      <c r="P16" s="5">
        <f t="shared" si="2"/>
        <v>20.667499999999997</v>
      </c>
      <c r="Q16" s="4">
        <f>J16+K16+L16+M16+N16+P16</f>
        <v>256.86750000000001</v>
      </c>
      <c r="R16" s="4"/>
    </row>
    <row r="17" spans="1:18" x14ac:dyDescent="0.2">
      <c r="A17" s="2">
        <f t="shared" si="4"/>
        <v>90630</v>
      </c>
      <c r="B17" s="2" t="s">
        <v>20</v>
      </c>
      <c r="C17" s="2" t="s">
        <v>21</v>
      </c>
      <c r="D17" s="2" t="s">
        <v>22</v>
      </c>
      <c r="E17" s="2" t="s">
        <v>23</v>
      </c>
      <c r="F17" s="2" t="s">
        <v>0</v>
      </c>
      <c r="G17" s="2">
        <v>93023</v>
      </c>
      <c r="H17" s="2">
        <f t="shared" si="0"/>
        <v>90630</v>
      </c>
      <c r="I17" s="4">
        <v>1451.42</v>
      </c>
      <c r="J17" s="4">
        <v>0</v>
      </c>
      <c r="K17" s="5">
        <v>0</v>
      </c>
      <c r="L17" s="4">
        <v>1451.42</v>
      </c>
      <c r="M17" s="6">
        <v>0</v>
      </c>
      <c r="N17" s="4">
        <v>0</v>
      </c>
      <c r="O17" s="4">
        <f t="shared" si="7"/>
        <v>1451.42</v>
      </c>
      <c r="P17" s="5">
        <f t="shared" si="2"/>
        <v>0</v>
      </c>
      <c r="Q17" s="4">
        <f t="shared" ref="Q17:Q42" si="10">J17+K17+L17+M17+N17+P17</f>
        <v>1451.42</v>
      </c>
      <c r="R17" s="4"/>
    </row>
    <row r="18" spans="1:18" x14ac:dyDescent="0.2">
      <c r="A18" s="2">
        <f t="shared" si="4"/>
        <v>90631</v>
      </c>
      <c r="B18" s="2" t="s">
        <v>28</v>
      </c>
      <c r="C18" s="2" t="s">
        <v>29</v>
      </c>
      <c r="D18" s="2"/>
      <c r="E18" s="2"/>
      <c r="F18" s="2"/>
      <c r="G18" s="2"/>
      <c r="H18" s="2">
        <f t="shared" si="0"/>
        <v>90631</v>
      </c>
      <c r="I18" s="4">
        <v>1479</v>
      </c>
      <c r="J18" s="4">
        <v>0</v>
      </c>
      <c r="K18" s="5">
        <v>0</v>
      </c>
      <c r="L18" s="4">
        <v>1479</v>
      </c>
      <c r="M18" s="6">
        <v>0</v>
      </c>
      <c r="N18" s="4">
        <v>0</v>
      </c>
      <c r="O18" s="4">
        <f t="shared" si="7"/>
        <v>1479</v>
      </c>
      <c r="P18" s="5">
        <f t="shared" si="2"/>
        <v>0</v>
      </c>
      <c r="Q18" s="4">
        <f t="shared" si="10"/>
        <v>1479</v>
      </c>
      <c r="R18" s="4"/>
    </row>
    <row r="19" spans="1:18" x14ac:dyDescent="0.2">
      <c r="A19" s="2">
        <f t="shared" si="4"/>
        <v>90632</v>
      </c>
      <c r="B19" s="2" t="s">
        <v>19</v>
      </c>
      <c r="C19" s="2"/>
      <c r="D19" s="2"/>
      <c r="E19" s="2"/>
      <c r="F19" s="2"/>
      <c r="G19" s="2"/>
      <c r="H19" s="2">
        <f t="shared" si="0"/>
        <v>90632</v>
      </c>
      <c r="I19" s="4">
        <v>0</v>
      </c>
      <c r="J19" s="4">
        <v>0</v>
      </c>
      <c r="K19" s="5">
        <v>0</v>
      </c>
      <c r="L19" s="4">
        <v>0</v>
      </c>
      <c r="M19" s="6">
        <v>0</v>
      </c>
      <c r="N19" s="4">
        <v>0</v>
      </c>
      <c r="O19" s="4">
        <f t="shared" si="7"/>
        <v>0</v>
      </c>
      <c r="P19" s="5">
        <f t="shared" si="2"/>
        <v>0</v>
      </c>
      <c r="Q19" s="4">
        <f t="shared" si="10"/>
        <v>0</v>
      </c>
      <c r="R19" s="4"/>
    </row>
    <row r="20" spans="1:18" x14ac:dyDescent="0.2">
      <c r="A20" s="2">
        <f t="shared" si="4"/>
        <v>90633</v>
      </c>
      <c r="B20" s="2" t="s">
        <v>64</v>
      </c>
      <c r="C20" s="2" t="s">
        <v>65</v>
      </c>
      <c r="D20" s="2" t="s">
        <v>66</v>
      </c>
      <c r="E20" s="2" t="s">
        <v>18</v>
      </c>
      <c r="F20" s="2" t="s">
        <v>0</v>
      </c>
      <c r="G20" s="2">
        <v>93110</v>
      </c>
      <c r="H20" s="2">
        <f t="shared" si="0"/>
        <v>90633</v>
      </c>
      <c r="I20" s="4">
        <v>9433</v>
      </c>
      <c r="J20" s="4">
        <v>0</v>
      </c>
      <c r="K20" s="5">
        <v>0</v>
      </c>
      <c r="L20" s="4">
        <v>0</v>
      </c>
      <c r="M20" s="6">
        <v>9433</v>
      </c>
      <c r="N20" s="4">
        <v>0</v>
      </c>
      <c r="O20" s="4">
        <f t="shared" si="7"/>
        <v>9433</v>
      </c>
      <c r="P20" s="5">
        <f t="shared" si="2"/>
        <v>0</v>
      </c>
      <c r="Q20" s="4">
        <f t="shared" si="10"/>
        <v>9433</v>
      </c>
      <c r="R20" s="4"/>
    </row>
    <row r="21" spans="1:18" x14ac:dyDescent="0.2">
      <c r="A21" s="2">
        <f t="shared" si="4"/>
        <v>90634</v>
      </c>
      <c r="B21" s="2" t="s">
        <v>57</v>
      </c>
      <c r="C21" s="2" t="s">
        <v>58</v>
      </c>
      <c r="D21" s="2" t="s">
        <v>59</v>
      </c>
      <c r="E21" s="2" t="s">
        <v>18</v>
      </c>
      <c r="F21" s="2" t="s">
        <v>0</v>
      </c>
      <c r="G21" s="2">
        <v>93110</v>
      </c>
      <c r="H21" s="2">
        <f t="shared" si="0"/>
        <v>90634</v>
      </c>
      <c r="I21" s="4">
        <v>351.75</v>
      </c>
      <c r="J21" s="4">
        <v>351.7</v>
      </c>
      <c r="K21" s="5">
        <v>0</v>
      </c>
      <c r="L21" s="4">
        <v>0</v>
      </c>
      <c r="M21" s="6">
        <v>0</v>
      </c>
      <c r="N21" s="4">
        <v>0</v>
      </c>
      <c r="O21" s="4">
        <f t="shared" si="7"/>
        <v>351.75</v>
      </c>
      <c r="P21" s="5">
        <f t="shared" si="2"/>
        <v>30.773749999999996</v>
      </c>
      <c r="Q21" s="4">
        <f t="shared" si="10"/>
        <v>382.47375</v>
      </c>
      <c r="R21" s="4"/>
    </row>
    <row r="22" spans="1:18" x14ac:dyDescent="0.2">
      <c r="A22" s="2">
        <f t="shared" si="4"/>
        <v>90635</v>
      </c>
      <c r="B22" s="2" t="s">
        <v>60</v>
      </c>
      <c r="C22" s="2" t="s">
        <v>61</v>
      </c>
      <c r="D22" s="2" t="s">
        <v>62</v>
      </c>
      <c r="E22" s="2" t="s">
        <v>18</v>
      </c>
      <c r="F22" s="2" t="s">
        <v>0</v>
      </c>
      <c r="G22" s="2">
        <v>93105</v>
      </c>
      <c r="H22" s="2">
        <f t="shared" si="0"/>
        <v>90635</v>
      </c>
      <c r="I22" s="4">
        <v>8500</v>
      </c>
      <c r="J22" s="4">
        <v>8500</v>
      </c>
      <c r="K22" s="5">
        <v>0</v>
      </c>
      <c r="L22" s="4">
        <v>0</v>
      </c>
      <c r="M22" s="6">
        <v>0</v>
      </c>
      <c r="N22" s="4">
        <v>0</v>
      </c>
      <c r="O22" s="4">
        <f t="shared" si="7"/>
        <v>8500</v>
      </c>
      <c r="P22" s="5">
        <f t="shared" si="2"/>
        <v>743.75</v>
      </c>
      <c r="Q22" s="4">
        <f t="shared" si="10"/>
        <v>9243.75</v>
      </c>
      <c r="R22" s="4"/>
    </row>
    <row r="23" spans="1:18" x14ac:dyDescent="0.2">
      <c r="A23" s="2">
        <f t="shared" si="4"/>
        <v>90636</v>
      </c>
      <c r="B23" s="2" t="s">
        <v>64</v>
      </c>
      <c r="C23" s="2" t="s">
        <v>65</v>
      </c>
      <c r="D23" s="2" t="s">
        <v>66</v>
      </c>
      <c r="E23" s="2" t="s">
        <v>18</v>
      </c>
      <c r="F23" s="2" t="s">
        <v>0</v>
      </c>
      <c r="G23" s="2">
        <v>93110</v>
      </c>
      <c r="H23" s="2">
        <f t="shared" si="0"/>
        <v>90636</v>
      </c>
      <c r="I23" s="4">
        <v>1029</v>
      </c>
      <c r="J23" s="4">
        <v>1029</v>
      </c>
      <c r="K23" s="5">
        <v>0</v>
      </c>
      <c r="L23" s="4">
        <v>0</v>
      </c>
      <c r="M23" s="6">
        <v>0</v>
      </c>
      <c r="N23" s="4">
        <v>0</v>
      </c>
      <c r="O23" s="4">
        <f t="shared" si="7"/>
        <v>1029</v>
      </c>
      <c r="P23" s="5">
        <f t="shared" si="2"/>
        <v>90.037499999999994</v>
      </c>
      <c r="Q23" s="4">
        <f t="shared" si="10"/>
        <v>1119.0374999999999</v>
      </c>
      <c r="R23" s="4"/>
    </row>
    <row r="24" spans="1:18" x14ac:dyDescent="0.2">
      <c r="A24" s="2">
        <f t="shared" si="4"/>
        <v>90637</v>
      </c>
      <c r="B24" s="2" t="s">
        <v>67</v>
      </c>
      <c r="C24" s="2" t="s">
        <v>68</v>
      </c>
      <c r="D24" s="2" t="s">
        <v>69</v>
      </c>
      <c r="E24" s="2" t="s">
        <v>18</v>
      </c>
      <c r="F24" s="2" t="s">
        <v>0</v>
      </c>
      <c r="G24" s="2">
        <v>93108</v>
      </c>
      <c r="H24" s="2">
        <f t="shared" si="0"/>
        <v>90637</v>
      </c>
      <c r="I24" s="4">
        <v>4780</v>
      </c>
      <c r="J24" s="4">
        <v>4780</v>
      </c>
      <c r="K24" s="5">
        <v>0</v>
      </c>
      <c r="L24" s="4">
        <v>0</v>
      </c>
      <c r="M24" s="6">
        <v>0</v>
      </c>
      <c r="N24" s="4">
        <v>0</v>
      </c>
      <c r="O24" s="4">
        <f t="shared" si="7"/>
        <v>4780</v>
      </c>
      <c r="P24" s="5">
        <f t="shared" si="2"/>
        <v>418.25</v>
      </c>
      <c r="Q24" s="4">
        <f t="shared" si="10"/>
        <v>5198.25</v>
      </c>
      <c r="R24" s="4"/>
    </row>
    <row r="25" spans="1:18" x14ac:dyDescent="0.2">
      <c r="A25" s="2">
        <f t="shared" si="4"/>
        <v>90638</v>
      </c>
      <c r="B25" s="2" t="s">
        <v>19</v>
      </c>
      <c r="C25" s="2"/>
      <c r="D25" s="2"/>
      <c r="E25" s="2"/>
      <c r="F25" s="2"/>
      <c r="G25" s="2"/>
      <c r="H25" s="2">
        <f t="shared" si="0"/>
        <v>90638</v>
      </c>
      <c r="I25" s="4">
        <v>0</v>
      </c>
      <c r="J25" s="4">
        <v>0</v>
      </c>
      <c r="K25" s="5">
        <v>0</v>
      </c>
      <c r="L25" s="4">
        <v>0</v>
      </c>
      <c r="M25" s="6">
        <v>0</v>
      </c>
      <c r="N25" s="4">
        <v>0</v>
      </c>
      <c r="O25" s="4">
        <f>I25+N25</f>
        <v>0</v>
      </c>
      <c r="P25" s="5">
        <f t="shared" si="2"/>
        <v>0</v>
      </c>
      <c r="Q25" s="4">
        <f t="shared" si="10"/>
        <v>0</v>
      </c>
      <c r="R25" s="4"/>
    </row>
    <row r="26" spans="1:18" x14ac:dyDescent="0.2">
      <c r="A26" s="2">
        <f t="shared" si="4"/>
        <v>90639</v>
      </c>
      <c r="B26" s="2" t="s">
        <v>19</v>
      </c>
      <c r="C26" s="2"/>
      <c r="D26" s="2"/>
      <c r="E26" s="2"/>
      <c r="F26" s="2"/>
      <c r="G26" s="2"/>
      <c r="H26" s="2">
        <f t="shared" si="0"/>
        <v>90639</v>
      </c>
      <c r="I26" s="4">
        <v>0</v>
      </c>
      <c r="J26" s="4">
        <v>0</v>
      </c>
      <c r="K26" s="5">
        <v>0</v>
      </c>
      <c r="L26" s="4">
        <v>0</v>
      </c>
      <c r="M26" s="6">
        <v>0</v>
      </c>
      <c r="N26" s="4">
        <v>0</v>
      </c>
      <c r="O26" s="4">
        <f>I26+N26</f>
        <v>0</v>
      </c>
      <c r="P26" s="5">
        <f t="shared" si="2"/>
        <v>0</v>
      </c>
      <c r="Q26" s="4">
        <f t="shared" si="10"/>
        <v>0</v>
      </c>
      <c r="R26" s="4"/>
    </row>
    <row r="27" spans="1:18" x14ac:dyDescent="0.2">
      <c r="A27" s="2">
        <f t="shared" si="4"/>
        <v>90640</v>
      </c>
      <c r="B27" s="2" t="s">
        <v>70</v>
      </c>
      <c r="C27" s="2" t="s">
        <v>71</v>
      </c>
      <c r="D27" s="2" t="s">
        <v>72</v>
      </c>
      <c r="E27" s="2" t="s">
        <v>73</v>
      </c>
      <c r="F27" s="2" t="s">
        <v>0</v>
      </c>
      <c r="G27" s="2">
        <v>93117</v>
      </c>
      <c r="H27" s="2">
        <f t="shared" si="0"/>
        <v>90640</v>
      </c>
      <c r="I27" s="4">
        <v>165</v>
      </c>
      <c r="J27" s="4">
        <v>0</v>
      </c>
      <c r="K27" s="5">
        <v>0</v>
      </c>
      <c r="L27" s="4">
        <v>165</v>
      </c>
      <c r="M27" s="6">
        <v>0</v>
      </c>
      <c r="N27" s="4">
        <v>0</v>
      </c>
      <c r="O27" s="4">
        <f t="shared" si="7"/>
        <v>165</v>
      </c>
      <c r="P27" s="5">
        <f t="shared" si="2"/>
        <v>0</v>
      </c>
      <c r="Q27" s="4">
        <f t="shared" si="10"/>
        <v>165</v>
      </c>
      <c r="R27" s="4"/>
    </row>
    <row r="28" spans="1:18" x14ac:dyDescent="0.2">
      <c r="A28" s="2">
        <f t="shared" si="4"/>
        <v>90641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0</v>
      </c>
      <c r="G28" s="2">
        <v>93405</v>
      </c>
      <c r="H28" s="2">
        <f t="shared" si="0"/>
        <v>90641</v>
      </c>
      <c r="I28" s="4">
        <v>662</v>
      </c>
      <c r="J28" s="4">
        <v>662</v>
      </c>
      <c r="K28" s="5">
        <v>0</v>
      </c>
      <c r="L28" s="4">
        <v>0</v>
      </c>
      <c r="M28" s="6">
        <v>0</v>
      </c>
      <c r="N28" s="4">
        <v>0</v>
      </c>
      <c r="O28" s="4">
        <f t="shared" si="7"/>
        <v>662</v>
      </c>
      <c r="P28" s="5">
        <f t="shared" si="2"/>
        <v>57.924999999999997</v>
      </c>
      <c r="Q28" s="4">
        <f t="shared" si="10"/>
        <v>719.92499999999995</v>
      </c>
      <c r="R28" s="4"/>
    </row>
    <row r="29" spans="1:18" x14ac:dyDescent="0.2">
      <c r="A29" s="2">
        <f>SUM(A28,1)</f>
        <v>90642</v>
      </c>
      <c r="B29" s="2" t="s">
        <v>78</v>
      </c>
      <c r="C29" s="2" t="s">
        <v>79</v>
      </c>
      <c r="D29" s="2" t="s">
        <v>80</v>
      </c>
      <c r="E29" s="2" t="s">
        <v>18</v>
      </c>
      <c r="F29" s="2" t="s">
        <v>0</v>
      </c>
      <c r="G29" s="2">
        <v>93101</v>
      </c>
      <c r="H29" s="2">
        <f t="shared" si="0"/>
        <v>90642</v>
      </c>
      <c r="I29" s="4">
        <v>213</v>
      </c>
      <c r="J29" s="4">
        <v>82</v>
      </c>
      <c r="K29" s="5">
        <v>0</v>
      </c>
      <c r="L29" s="4">
        <v>131</v>
      </c>
      <c r="M29" s="6">
        <v>0</v>
      </c>
      <c r="N29" s="4">
        <v>0</v>
      </c>
      <c r="O29" s="4">
        <f t="shared" si="7"/>
        <v>213</v>
      </c>
      <c r="P29" s="5">
        <f t="shared" si="2"/>
        <v>7.1749999999999998</v>
      </c>
      <c r="Q29" s="4">
        <f t="shared" si="10"/>
        <v>220.17500000000001</v>
      </c>
      <c r="R29" s="4"/>
    </row>
    <row r="30" spans="1:18" x14ac:dyDescent="0.2">
      <c r="A30" s="2">
        <f>SUM(A29,1)</f>
        <v>90643</v>
      </c>
      <c r="B30" s="2" t="s">
        <v>81</v>
      </c>
      <c r="C30" s="2" t="s">
        <v>82</v>
      </c>
      <c r="D30" s="2" t="s">
        <v>83</v>
      </c>
      <c r="E30" s="2" t="s">
        <v>18</v>
      </c>
      <c r="F30" s="2" t="s">
        <v>0</v>
      </c>
      <c r="G30" s="2">
        <v>93101</v>
      </c>
      <c r="H30" s="2">
        <f t="shared" si="0"/>
        <v>90643</v>
      </c>
      <c r="I30" s="4">
        <v>20106</v>
      </c>
      <c r="J30" s="4">
        <v>0</v>
      </c>
      <c r="K30" s="5">
        <v>20106</v>
      </c>
      <c r="L30" s="4">
        <v>0</v>
      </c>
      <c r="M30" s="6">
        <v>0</v>
      </c>
      <c r="N30" s="4">
        <v>3015.9</v>
      </c>
      <c r="O30" s="4">
        <f>I30+N30</f>
        <v>23121.9</v>
      </c>
      <c r="P30" s="5">
        <f t="shared" si="2"/>
        <v>0</v>
      </c>
      <c r="Q30" s="4">
        <f t="shared" si="10"/>
        <v>23121.9</v>
      </c>
      <c r="R30" s="4"/>
    </row>
    <row r="31" spans="1:18" x14ac:dyDescent="0.2">
      <c r="A31" s="2">
        <f>SUM(A30,1)</f>
        <v>90644</v>
      </c>
      <c r="B31" s="2" t="s">
        <v>84</v>
      </c>
      <c r="C31" s="2" t="s">
        <v>85</v>
      </c>
      <c r="D31" s="2" t="s">
        <v>86</v>
      </c>
      <c r="E31" s="2" t="s">
        <v>18</v>
      </c>
      <c r="F31" s="2" t="s">
        <v>0</v>
      </c>
      <c r="G31" s="2">
        <v>93105</v>
      </c>
      <c r="H31" s="2">
        <f t="shared" si="0"/>
        <v>90644</v>
      </c>
      <c r="I31" s="4">
        <v>2736</v>
      </c>
      <c r="J31" s="4">
        <v>2736</v>
      </c>
      <c r="K31" s="5">
        <v>0</v>
      </c>
      <c r="L31" s="4">
        <v>0</v>
      </c>
      <c r="M31" s="6">
        <v>0</v>
      </c>
      <c r="N31" s="4">
        <v>239</v>
      </c>
      <c r="O31" s="4">
        <f>I31+N31</f>
        <v>2975</v>
      </c>
      <c r="P31" s="5">
        <f t="shared" si="2"/>
        <v>239.39999999999998</v>
      </c>
      <c r="Q31" s="4">
        <f t="shared" si="10"/>
        <v>3214.4</v>
      </c>
      <c r="R31" s="4"/>
    </row>
    <row r="32" spans="1:18" x14ac:dyDescent="0.2">
      <c r="A32" s="2">
        <f t="shared" si="4"/>
        <v>90645</v>
      </c>
      <c r="B32" s="2" t="s">
        <v>87</v>
      </c>
      <c r="C32" s="2" t="s">
        <v>88</v>
      </c>
      <c r="D32" s="2" t="s">
        <v>89</v>
      </c>
      <c r="E32" s="2" t="s">
        <v>18</v>
      </c>
      <c r="F32" s="2" t="s">
        <v>0</v>
      </c>
      <c r="G32" s="2">
        <v>93460</v>
      </c>
      <c r="H32" s="2">
        <f t="shared" si="0"/>
        <v>90645</v>
      </c>
      <c r="I32" s="4">
        <v>2760</v>
      </c>
      <c r="J32" s="4">
        <v>2760</v>
      </c>
      <c r="K32" s="5">
        <v>0</v>
      </c>
      <c r="L32" s="4">
        <v>0</v>
      </c>
      <c r="M32" s="6">
        <v>0</v>
      </c>
      <c r="N32" s="4">
        <v>0</v>
      </c>
      <c r="O32" s="4">
        <f t="shared" ref="O32:O38" si="11">I32+N32</f>
        <v>2760</v>
      </c>
      <c r="P32" s="5">
        <f t="shared" si="2"/>
        <v>241.49999999999997</v>
      </c>
      <c r="Q32" s="4">
        <f t="shared" si="10"/>
        <v>3001.5</v>
      </c>
      <c r="R32" s="4"/>
    </row>
    <row r="33" spans="1:18" x14ac:dyDescent="0.2">
      <c r="A33" s="2">
        <f t="shared" si="4"/>
        <v>90646</v>
      </c>
      <c r="B33" s="2" t="s">
        <v>90</v>
      </c>
      <c r="C33" s="2" t="s">
        <v>91</v>
      </c>
      <c r="D33" s="2" t="s">
        <v>92</v>
      </c>
      <c r="E33" s="2" t="s">
        <v>93</v>
      </c>
      <c r="F33" s="2" t="s">
        <v>94</v>
      </c>
      <c r="G33" s="2">
        <v>98115</v>
      </c>
      <c r="H33" s="2">
        <f t="shared" si="0"/>
        <v>90646</v>
      </c>
      <c r="I33" s="4">
        <v>1213.3599999999999</v>
      </c>
      <c r="J33" s="4">
        <v>0</v>
      </c>
      <c r="K33" s="5">
        <v>0</v>
      </c>
      <c r="L33" s="4">
        <v>0</v>
      </c>
      <c r="M33" s="6">
        <v>1213.3599999999999</v>
      </c>
      <c r="N33" s="4">
        <v>50</v>
      </c>
      <c r="O33" s="4">
        <f t="shared" si="11"/>
        <v>1263.3599999999999</v>
      </c>
      <c r="P33" s="5">
        <f t="shared" si="2"/>
        <v>0</v>
      </c>
      <c r="Q33" s="4">
        <f t="shared" si="10"/>
        <v>1263.3599999999999</v>
      </c>
      <c r="R33" s="4"/>
    </row>
    <row r="34" spans="1:18" x14ac:dyDescent="0.2">
      <c r="A34" s="2">
        <f t="shared" si="4"/>
        <v>90647</v>
      </c>
      <c r="B34" s="2" t="s">
        <v>95</v>
      </c>
      <c r="C34" s="2" t="s">
        <v>96</v>
      </c>
      <c r="D34" s="2" t="s">
        <v>97</v>
      </c>
      <c r="E34" s="2" t="s">
        <v>18</v>
      </c>
      <c r="F34" s="2" t="s">
        <v>0</v>
      </c>
      <c r="G34" s="2">
        <v>93101</v>
      </c>
      <c r="H34" s="2">
        <f t="shared" si="0"/>
        <v>90647</v>
      </c>
      <c r="I34" s="4">
        <v>2650</v>
      </c>
      <c r="J34" s="4">
        <v>2650</v>
      </c>
      <c r="K34" s="5">
        <v>0</v>
      </c>
      <c r="L34" s="4">
        <v>0</v>
      </c>
      <c r="M34" s="6">
        <v>0</v>
      </c>
      <c r="N34" s="4">
        <v>0</v>
      </c>
      <c r="O34" s="4">
        <f t="shared" si="11"/>
        <v>2650</v>
      </c>
      <c r="P34" s="5">
        <f t="shared" si="2"/>
        <v>231.87499999999997</v>
      </c>
      <c r="Q34" s="4">
        <f t="shared" si="10"/>
        <v>2881.875</v>
      </c>
      <c r="R34" s="4"/>
    </row>
    <row r="35" spans="1:18" x14ac:dyDescent="0.2">
      <c r="A35" s="2">
        <f t="shared" si="4"/>
        <v>90648</v>
      </c>
      <c r="B35" s="2" t="s">
        <v>98</v>
      </c>
      <c r="C35" s="2" t="s">
        <v>99</v>
      </c>
      <c r="D35" s="2" t="s">
        <v>100</v>
      </c>
      <c r="E35" s="2" t="s">
        <v>18</v>
      </c>
      <c r="F35" s="2" t="s">
        <v>0</v>
      </c>
      <c r="G35" s="2">
        <v>93101</v>
      </c>
      <c r="H35" s="2">
        <f t="shared" si="0"/>
        <v>90648</v>
      </c>
      <c r="I35" s="4">
        <v>1766</v>
      </c>
      <c r="J35" s="4">
        <v>1766</v>
      </c>
      <c r="K35" s="5">
        <v>0</v>
      </c>
      <c r="L35" s="4">
        <v>0</v>
      </c>
      <c r="M35" s="6">
        <v>0</v>
      </c>
      <c r="N35" s="4">
        <v>0</v>
      </c>
      <c r="O35" s="4">
        <f>I35+N35</f>
        <v>1766</v>
      </c>
      <c r="P35" s="5">
        <f t="shared" si="2"/>
        <v>154.52499999999998</v>
      </c>
      <c r="Q35" s="4">
        <f t="shared" si="10"/>
        <v>1920.5250000000001</v>
      </c>
      <c r="R35" s="4"/>
    </row>
    <row r="36" spans="1:18" x14ac:dyDescent="0.2">
      <c r="A36" s="2">
        <f t="shared" si="4"/>
        <v>90649</v>
      </c>
      <c r="B36" s="2" t="s">
        <v>122</v>
      </c>
      <c r="C36" s="2" t="s">
        <v>123</v>
      </c>
      <c r="D36" s="2" t="s">
        <v>124</v>
      </c>
      <c r="E36" s="2" t="s">
        <v>125</v>
      </c>
      <c r="F36" s="2" t="s">
        <v>0</v>
      </c>
      <c r="G36" s="2">
        <v>90069</v>
      </c>
      <c r="H36" s="2">
        <f t="shared" si="0"/>
        <v>90649</v>
      </c>
      <c r="I36" s="4">
        <v>5840</v>
      </c>
      <c r="J36" s="4">
        <v>0</v>
      </c>
      <c r="K36" s="5">
        <v>5840</v>
      </c>
      <c r="L36" s="4">
        <v>0</v>
      </c>
      <c r="M36" s="6">
        <v>0</v>
      </c>
      <c r="N36" s="4">
        <v>876</v>
      </c>
      <c r="O36" s="4">
        <f t="shared" si="11"/>
        <v>6716</v>
      </c>
      <c r="P36" s="5">
        <f t="shared" si="2"/>
        <v>0</v>
      </c>
      <c r="Q36" s="4">
        <f t="shared" si="10"/>
        <v>6716</v>
      </c>
      <c r="R36" s="4"/>
    </row>
    <row r="37" spans="1:18" x14ac:dyDescent="0.2">
      <c r="A37" s="2">
        <f t="shared" si="4"/>
        <v>90650</v>
      </c>
      <c r="B37" s="2" t="s">
        <v>101</v>
      </c>
      <c r="C37" s="2" t="s">
        <v>102</v>
      </c>
      <c r="D37" s="2" t="s">
        <v>103</v>
      </c>
      <c r="E37" s="2" t="s">
        <v>18</v>
      </c>
      <c r="F37" s="2" t="s">
        <v>0</v>
      </c>
      <c r="G37" s="2">
        <v>93108</v>
      </c>
      <c r="H37" s="2">
        <f t="shared" si="0"/>
        <v>90650</v>
      </c>
      <c r="I37" s="4">
        <v>432</v>
      </c>
      <c r="J37" s="4">
        <v>432</v>
      </c>
      <c r="K37" s="5">
        <v>0</v>
      </c>
      <c r="L37" s="4">
        <v>0</v>
      </c>
      <c r="M37" s="6">
        <v>0</v>
      </c>
      <c r="N37" s="4">
        <v>0</v>
      </c>
      <c r="O37" s="4">
        <f t="shared" ref="O37" si="12">I37+N37</f>
        <v>432</v>
      </c>
      <c r="P37" s="5">
        <f t="shared" ref="P37" si="13">J37*8.75%</f>
        <v>37.799999999999997</v>
      </c>
      <c r="Q37" s="4">
        <f t="shared" ref="Q37" si="14">J37+K37+L37+M37+N37+P37</f>
        <v>469.8</v>
      </c>
      <c r="R37" s="4"/>
    </row>
    <row r="38" spans="1:18" x14ac:dyDescent="0.2">
      <c r="A38" s="2">
        <f t="shared" si="4"/>
        <v>90651</v>
      </c>
      <c r="B38" s="2" t="s">
        <v>104</v>
      </c>
      <c r="C38" s="2" t="s">
        <v>105</v>
      </c>
      <c r="D38" s="2" t="s">
        <v>106</v>
      </c>
      <c r="E38" s="2" t="s">
        <v>18</v>
      </c>
      <c r="F38" s="2" t="s">
        <v>0</v>
      </c>
      <c r="G38" s="2">
        <v>93103</v>
      </c>
      <c r="H38" s="2">
        <f>A38</f>
        <v>90651</v>
      </c>
      <c r="I38" s="4">
        <v>1922</v>
      </c>
      <c r="J38" s="4">
        <v>1922</v>
      </c>
      <c r="K38" s="5">
        <v>0</v>
      </c>
      <c r="L38" s="4">
        <v>0</v>
      </c>
      <c r="M38" s="6">
        <v>0</v>
      </c>
      <c r="N38" s="4">
        <v>0</v>
      </c>
      <c r="O38" s="4">
        <f t="shared" si="11"/>
        <v>1922</v>
      </c>
      <c r="P38" s="5">
        <f t="shared" si="2"/>
        <v>168.17499999999998</v>
      </c>
      <c r="Q38" s="4">
        <f t="shared" si="10"/>
        <v>2090.1750000000002</v>
      </c>
      <c r="R38" s="4"/>
    </row>
    <row r="39" spans="1:18" x14ac:dyDescent="0.2">
      <c r="A39" s="2">
        <f t="shared" si="4"/>
        <v>90652</v>
      </c>
      <c r="B39" s="2" t="s">
        <v>107</v>
      </c>
      <c r="C39" s="2" t="s">
        <v>26</v>
      </c>
      <c r="D39" s="2" t="s">
        <v>27</v>
      </c>
      <c r="E39" s="2" t="s">
        <v>18</v>
      </c>
      <c r="F39" s="2" t="s">
        <v>0</v>
      </c>
      <c r="G39" s="2">
        <v>93108</v>
      </c>
      <c r="H39" s="2">
        <f t="shared" si="0"/>
        <v>90652</v>
      </c>
      <c r="I39" s="4">
        <v>174.87</v>
      </c>
      <c r="J39" s="4">
        <v>174.87</v>
      </c>
      <c r="K39" s="5">
        <v>0</v>
      </c>
      <c r="L39" s="4">
        <v>0</v>
      </c>
      <c r="M39" s="6">
        <v>0</v>
      </c>
      <c r="N39" s="4">
        <v>0</v>
      </c>
      <c r="O39" s="4">
        <f>I39+N39</f>
        <v>174.87</v>
      </c>
      <c r="P39" s="5">
        <f t="shared" si="2"/>
        <v>15.301124999999999</v>
      </c>
      <c r="Q39" s="4">
        <f t="shared" si="10"/>
        <v>190.17112500000002</v>
      </c>
      <c r="R39" s="4"/>
    </row>
    <row r="40" spans="1:18" x14ac:dyDescent="0.2">
      <c r="A40" s="2">
        <f>SUM(A39,1)</f>
        <v>90653</v>
      </c>
      <c r="B40" s="2" t="s">
        <v>25</v>
      </c>
      <c r="C40" s="2" t="s">
        <v>26</v>
      </c>
      <c r="D40" s="2" t="s">
        <v>27</v>
      </c>
      <c r="E40" s="2" t="s">
        <v>18</v>
      </c>
      <c r="F40" s="2" t="s">
        <v>0</v>
      </c>
      <c r="G40" s="2">
        <v>93108</v>
      </c>
      <c r="H40" s="2">
        <f t="shared" si="0"/>
        <v>90653</v>
      </c>
      <c r="I40" s="4">
        <v>5625</v>
      </c>
      <c r="J40" s="4">
        <v>5625</v>
      </c>
      <c r="K40" s="5">
        <v>0</v>
      </c>
      <c r="L40" s="4">
        <v>0</v>
      </c>
      <c r="M40" s="6">
        <v>0</v>
      </c>
      <c r="N40" s="4">
        <v>843.75</v>
      </c>
      <c r="O40" s="4">
        <f t="shared" ref="O40:O42" si="15">I40+N40</f>
        <v>6468.75</v>
      </c>
      <c r="P40" s="5">
        <f t="shared" si="2"/>
        <v>492.18749999999994</v>
      </c>
      <c r="Q40" s="4">
        <f t="shared" si="10"/>
        <v>6960.9375</v>
      </c>
      <c r="R40" s="4"/>
    </row>
    <row r="41" spans="1:18" x14ac:dyDescent="0.2">
      <c r="A41" s="2">
        <f>SUM(A40,1)</f>
        <v>90654</v>
      </c>
      <c r="B41" s="2" t="s">
        <v>63</v>
      </c>
      <c r="C41" s="2"/>
      <c r="D41" s="2"/>
      <c r="E41" s="2"/>
      <c r="F41" s="2" t="s">
        <v>0</v>
      </c>
      <c r="G41" s="2"/>
      <c r="H41" s="2">
        <f t="shared" si="0"/>
        <v>90654</v>
      </c>
      <c r="I41" s="4">
        <v>3491</v>
      </c>
      <c r="J41" s="4">
        <v>0</v>
      </c>
      <c r="K41" s="5">
        <v>3491</v>
      </c>
      <c r="L41" s="4">
        <v>0</v>
      </c>
      <c r="M41" s="6">
        <v>0</v>
      </c>
      <c r="N41" s="4">
        <v>523.65</v>
      </c>
      <c r="O41" s="4">
        <f t="shared" si="15"/>
        <v>4014.65</v>
      </c>
      <c r="P41" s="5">
        <f t="shared" si="2"/>
        <v>0</v>
      </c>
      <c r="Q41" s="4">
        <f t="shared" si="10"/>
        <v>4014.65</v>
      </c>
      <c r="R41" s="4"/>
    </row>
    <row r="42" spans="1:18" x14ac:dyDescent="0.2">
      <c r="A42" s="2">
        <f>SUM(A41,1)</f>
        <v>90655</v>
      </c>
      <c r="B42" s="2" t="s">
        <v>108</v>
      </c>
      <c r="C42" s="2" t="s">
        <v>109</v>
      </c>
      <c r="D42" s="2" t="s">
        <v>110</v>
      </c>
      <c r="E42" s="2" t="s">
        <v>111</v>
      </c>
      <c r="F42" s="2" t="s">
        <v>0</v>
      </c>
      <c r="G42" s="2">
        <v>93108</v>
      </c>
      <c r="H42" s="2">
        <f t="shared" si="0"/>
        <v>90655</v>
      </c>
      <c r="I42" s="4">
        <v>9000</v>
      </c>
      <c r="J42" s="4">
        <v>9000</v>
      </c>
      <c r="K42" s="5">
        <v>0</v>
      </c>
      <c r="L42" s="4">
        <v>0</v>
      </c>
      <c r="M42" s="6">
        <v>0</v>
      </c>
      <c r="N42" s="4">
        <v>0</v>
      </c>
      <c r="O42" s="4">
        <f t="shared" si="15"/>
        <v>9000</v>
      </c>
      <c r="P42" s="5">
        <f t="shared" si="2"/>
        <v>787.5</v>
      </c>
      <c r="Q42" s="4">
        <f t="shared" si="10"/>
        <v>9787.5</v>
      </c>
      <c r="R42" s="4"/>
    </row>
    <row r="43" spans="1:18" x14ac:dyDescent="0.2">
      <c r="A43" s="2">
        <f>SUM(A42,1)</f>
        <v>90656</v>
      </c>
      <c r="B43" s="2" t="s">
        <v>112</v>
      </c>
      <c r="C43" s="2"/>
      <c r="D43" s="2"/>
      <c r="E43" s="2"/>
      <c r="F43" s="2"/>
      <c r="G43" s="2"/>
      <c r="H43" s="2">
        <f t="shared" ref="H43:H44" si="16">A43</f>
        <v>90656</v>
      </c>
      <c r="I43" s="4">
        <v>419</v>
      </c>
      <c r="J43" s="4">
        <v>419</v>
      </c>
      <c r="K43" s="5">
        <v>0</v>
      </c>
      <c r="L43" s="4">
        <v>0</v>
      </c>
      <c r="M43" s="6">
        <v>0</v>
      </c>
      <c r="N43" s="4">
        <v>0</v>
      </c>
      <c r="O43" s="4">
        <f t="shared" ref="O43:O44" si="17">I43+N43</f>
        <v>419</v>
      </c>
      <c r="P43" s="5">
        <f t="shared" ref="P43:P44" si="18">J43*8.75%</f>
        <v>36.662499999999994</v>
      </c>
      <c r="Q43" s="4">
        <f t="shared" ref="Q43:Q44" si="19">J43+K43+L43+M43+N43+P43</f>
        <v>455.66250000000002</v>
      </c>
      <c r="R43" s="4"/>
    </row>
    <row r="44" spans="1:18" x14ac:dyDescent="0.2">
      <c r="A44" s="2">
        <f>SUM(A43,1)</f>
        <v>90657</v>
      </c>
      <c r="B44" s="2"/>
      <c r="C44" s="2"/>
      <c r="D44" s="2"/>
      <c r="E44" s="2"/>
      <c r="F44" s="2"/>
      <c r="G44" s="2"/>
      <c r="H44" s="2">
        <f t="shared" si="16"/>
        <v>90657</v>
      </c>
      <c r="I44" s="4">
        <v>688.39</v>
      </c>
      <c r="J44" s="4">
        <v>0</v>
      </c>
      <c r="K44" s="5">
        <v>0</v>
      </c>
      <c r="L44" s="4">
        <v>688.39</v>
      </c>
      <c r="M44" s="6">
        <v>0</v>
      </c>
      <c r="N44" s="4">
        <v>0</v>
      </c>
      <c r="O44" s="4">
        <f t="shared" si="17"/>
        <v>688.39</v>
      </c>
      <c r="P44" s="5">
        <f t="shared" si="18"/>
        <v>0</v>
      </c>
      <c r="Q44" s="4">
        <f t="shared" si="19"/>
        <v>688.39</v>
      </c>
      <c r="R44" s="4"/>
    </row>
    <row r="45" spans="1:18" x14ac:dyDescent="0.2">
      <c r="A45" s="2">
        <v>90658</v>
      </c>
      <c r="B45" s="2" t="s">
        <v>113</v>
      </c>
      <c r="C45" s="2" t="s">
        <v>114</v>
      </c>
      <c r="D45" s="2" t="s">
        <v>115</v>
      </c>
      <c r="E45" s="2" t="s">
        <v>111</v>
      </c>
      <c r="F45" s="2" t="s">
        <v>0</v>
      </c>
      <c r="G45" s="2">
        <v>93108</v>
      </c>
      <c r="H45" s="2">
        <f t="shared" ref="H45:H51" si="20">A45</f>
        <v>90658</v>
      </c>
      <c r="I45" s="4">
        <v>628</v>
      </c>
      <c r="J45" s="4">
        <v>0</v>
      </c>
      <c r="K45" s="5">
        <v>0</v>
      </c>
      <c r="L45" s="4">
        <v>628</v>
      </c>
      <c r="M45" s="6">
        <v>0</v>
      </c>
      <c r="N45" s="4">
        <v>29</v>
      </c>
      <c r="O45" s="4">
        <f t="shared" ref="O45:O51" si="21">I45+N45</f>
        <v>657</v>
      </c>
      <c r="P45" s="5">
        <f t="shared" ref="P45:P51" si="22">J45*8.75%</f>
        <v>0</v>
      </c>
      <c r="Q45" s="4">
        <f t="shared" ref="Q45:Q51" si="23">J45+K45+L45+M45+N45+P45</f>
        <v>657</v>
      </c>
      <c r="R45" s="4"/>
    </row>
    <row r="46" spans="1:18" x14ac:dyDescent="0.2">
      <c r="A46" s="2">
        <f t="shared" ref="A46:A53" si="24">SUM(A45,1)</f>
        <v>90659</v>
      </c>
      <c r="B46" s="2" t="s">
        <v>116</v>
      </c>
      <c r="C46" s="2" t="s">
        <v>117</v>
      </c>
      <c r="D46" s="2" t="s">
        <v>118</v>
      </c>
      <c r="E46" s="2" t="s">
        <v>18</v>
      </c>
      <c r="F46" s="2" t="s">
        <v>0</v>
      </c>
      <c r="G46" s="2">
        <v>93101</v>
      </c>
      <c r="H46" s="2">
        <f t="shared" si="20"/>
        <v>90659</v>
      </c>
      <c r="I46" s="4">
        <v>950</v>
      </c>
      <c r="J46" s="4">
        <v>950</v>
      </c>
      <c r="K46" s="5">
        <v>0</v>
      </c>
      <c r="L46" s="4">
        <v>0</v>
      </c>
      <c r="M46" s="6">
        <v>0</v>
      </c>
      <c r="N46" s="4">
        <v>0</v>
      </c>
      <c r="O46" s="4">
        <f t="shared" si="21"/>
        <v>950</v>
      </c>
      <c r="P46" s="5">
        <f t="shared" si="22"/>
        <v>83.125</v>
      </c>
      <c r="Q46" s="4">
        <f t="shared" si="23"/>
        <v>1033.125</v>
      </c>
      <c r="R46" s="4"/>
    </row>
    <row r="47" spans="1:18" x14ac:dyDescent="0.2">
      <c r="A47" s="2">
        <f t="shared" si="24"/>
        <v>90660</v>
      </c>
      <c r="B47" s="2" t="s">
        <v>119</v>
      </c>
      <c r="C47" s="2" t="s">
        <v>120</v>
      </c>
      <c r="D47" s="2" t="s">
        <v>121</v>
      </c>
      <c r="E47" s="2" t="s">
        <v>18</v>
      </c>
      <c r="F47" s="2" t="s">
        <v>0</v>
      </c>
      <c r="G47" s="2">
        <v>93103</v>
      </c>
      <c r="H47" s="2">
        <f t="shared" si="20"/>
        <v>90660</v>
      </c>
      <c r="I47" s="4">
        <v>950</v>
      </c>
      <c r="J47" s="4">
        <v>950</v>
      </c>
      <c r="K47" s="5">
        <v>0</v>
      </c>
      <c r="L47" s="4">
        <v>0</v>
      </c>
      <c r="M47" s="6">
        <v>0</v>
      </c>
      <c r="N47" s="4">
        <v>0</v>
      </c>
      <c r="O47" s="4">
        <f t="shared" si="21"/>
        <v>950</v>
      </c>
      <c r="P47" s="5">
        <f t="shared" si="22"/>
        <v>83.125</v>
      </c>
      <c r="Q47" s="4">
        <f t="shared" si="23"/>
        <v>1033.125</v>
      </c>
      <c r="R47" s="4"/>
    </row>
    <row r="48" spans="1:18" x14ac:dyDescent="0.2">
      <c r="A48" s="2">
        <f t="shared" si="24"/>
        <v>90661</v>
      </c>
      <c r="B48" s="2" t="s">
        <v>126</v>
      </c>
      <c r="C48" s="2" t="s">
        <v>127</v>
      </c>
      <c r="D48" s="2" t="s">
        <v>128</v>
      </c>
      <c r="E48" s="2" t="s">
        <v>18</v>
      </c>
      <c r="F48" s="2" t="s">
        <v>0</v>
      </c>
      <c r="G48" s="2">
        <v>93108</v>
      </c>
      <c r="H48" s="2">
        <f>A48</f>
        <v>90661</v>
      </c>
      <c r="I48" s="4">
        <v>6900</v>
      </c>
      <c r="J48" s="4">
        <v>6900</v>
      </c>
      <c r="K48" s="5">
        <v>0</v>
      </c>
      <c r="L48" s="4">
        <v>0</v>
      </c>
      <c r="M48" s="6">
        <v>0</v>
      </c>
      <c r="N48" s="4">
        <v>0</v>
      </c>
      <c r="O48" s="4">
        <f t="shared" si="21"/>
        <v>6900</v>
      </c>
      <c r="P48" s="5">
        <f t="shared" si="22"/>
        <v>603.75</v>
      </c>
      <c r="Q48" s="4">
        <f t="shared" si="23"/>
        <v>7503.75</v>
      </c>
      <c r="R48" s="4"/>
    </row>
    <row r="49" spans="1:18" x14ac:dyDescent="0.2">
      <c r="A49" s="2">
        <f t="shared" si="24"/>
        <v>90662</v>
      </c>
      <c r="B49" s="2" t="s">
        <v>129</v>
      </c>
      <c r="C49" s="2" t="s">
        <v>130</v>
      </c>
      <c r="D49" s="2" t="s">
        <v>131</v>
      </c>
      <c r="E49" s="2" t="s">
        <v>132</v>
      </c>
      <c r="F49" s="2" t="s">
        <v>0</v>
      </c>
      <c r="G49" s="2">
        <v>93013</v>
      </c>
      <c r="H49" s="2">
        <f t="shared" si="20"/>
        <v>90662</v>
      </c>
      <c r="I49" s="4">
        <v>40.6</v>
      </c>
      <c r="J49" s="4">
        <v>40.6</v>
      </c>
      <c r="K49" s="5">
        <v>0</v>
      </c>
      <c r="L49" s="4">
        <v>0</v>
      </c>
      <c r="M49" s="6">
        <v>0</v>
      </c>
      <c r="N49" s="4">
        <v>0</v>
      </c>
      <c r="O49" s="4">
        <f t="shared" si="21"/>
        <v>40.6</v>
      </c>
      <c r="P49" s="5">
        <f t="shared" si="22"/>
        <v>3.5524999999999998</v>
      </c>
      <c r="Q49" s="4">
        <f t="shared" si="23"/>
        <v>44.152500000000003</v>
      </c>
      <c r="R49" s="4"/>
    </row>
    <row r="50" spans="1:18" x14ac:dyDescent="0.2">
      <c r="A50" s="2">
        <f t="shared" si="24"/>
        <v>90663</v>
      </c>
      <c r="B50" s="2" t="s">
        <v>133</v>
      </c>
      <c r="C50" s="2" t="s">
        <v>134</v>
      </c>
      <c r="D50" s="2"/>
      <c r="E50" s="2"/>
      <c r="F50" s="2" t="s">
        <v>0</v>
      </c>
      <c r="G50" s="2"/>
      <c r="H50" s="2">
        <f t="shared" si="20"/>
        <v>90663</v>
      </c>
      <c r="I50" s="4">
        <v>10370</v>
      </c>
      <c r="J50" s="4">
        <v>10370</v>
      </c>
      <c r="K50" s="5">
        <v>0</v>
      </c>
      <c r="L50" s="4">
        <v>0</v>
      </c>
      <c r="M50" s="6">
        <v>0</v>
      </c>
      <c r="N50" s="4">
        <v>777.75</v>
      </c>
      <c r="O50" s="4">
        <f t="shared" si="21"/>
        <v>11147.75</v>
      </c>
      <c r="P50" s="5">
        <f t="shared" si="22"/>
        <v>907.37499999999989</v>
      </c>
      <c r="Q50" s="4">
        <f t="shared" si="23"/>
        <v>12055.125</v>
      </c>
      <c r="R50" s="4"/>
    </row>
    <row r="51" spans="1:18" x14ac:dyDescent="0.2">
      <c r="A51" s="2">
        <f>SUM(A50+1)</f>
        <v>90664</v>
      </c>
      <c r="B51" s="2" t="s">
        <v>135</v>
      </c>
      <c r="C51" s="2" t="s">
        <v>136</v>
      </c>
      <c r="D51" s="2" t="s">
        <v>137</v>
      </c>
      <c r="E51" s="2" t="s">
        <v>138</v>
      </c>
      <c r="F51" s="2" t="s">
        <v>0</v>
      </c>
      <c r="G51" s="2">
        <v>93017</v>
      </c>
      <c r="H51" s="2">
        <f t="shared" si="20"/>
        <v>90664</v>
      </c>
      <c r="I51" s="4">
        <v>112</v>
      </c>
      <c r="J51" s="4">
        <v>112</v>
      </c>
      <c r="K51" s="5">
        <v>0</v>
      </c>
      <c r="L51" s="4">
        <v>0</v>
      </c>
      <c r="M51" s="6">
        <v>0</v>
      </c>
      <c r="N51" s="4">
        <v>0</v>
      </c>
      <c r="O51" s="4">
        <f t="shared" si="21"/>
        <v>112</v>
      </c>
      <c r="P51" s="5">
        <f t="shared" si="22"/>
        <v>9.7999999999999989</v>
      </c>
      <c r="Q51" s="4">
        <f t="shared" si="23"/>
        <v>121.8</v>
      </c>
      <c r="R51" s="4"/>
    </row>
    <row r="52" spans="1:18" x14ac:dyDescent="0.2">
      <c r="A52" s="2">
        <f t="shared" si="24"/>
        <v>90665</v>
      </c>
      <c r="B52" s="2" t="s">
        <v>139</v>
      </c>
      <c r="C52" s="2" t="s">
        <v>140</v>
      </c>
      <c r="D52" s="2" t="s">
        <v>141</v>
      </c>
      <c r="E52" s="2" t="s">
        <v>18</v>
      </c>
      <c r="F52" s="2" t="s">
        <v>0</v>
      </c>
      <c r="G52" s="2">
        <v>93108</v>
      </c>
      <c r="H52" s="2">
        <f t="shared" ref="H52:H56" si="25">A52</f>
        <v>90665</v>
      </c>
      <c r="I52" s="4">
        <v>6084</v>
      </c>
      <c r="J52" s="4">
        <v>6084</v>
      </c>
      <c r="K52" s="5">
        <v>0</v>
      </c>
      <c r="L52" s="4">
        <v>0</v>
      </c>
      <c r="M52" s="6">
        <v>0</v>
      </c>
      <c r="N52" s="4">
        <v>500</v>
      </c>
      <c r="O52" s="4">
        <f t="shared" ref="O52:O56" si="26">I52+N52</f>
        <v>6584</v>
      </c>
      <c r="P52" s="5">
        <f t="shared" ref="P52:P56" si="27">J52*8.75%</f>
        <v>532.35</v>
      </c>
      <c r="Q52" s="4">
        <f t="shared" ref="Q52:Q56" si="28">J52+K52+L52+M52+N52+P52</f>
        <v>7116.35</v>
      </c>
      <c r="R52" s="4"/>
    </row>
    <row r="53" spans="1:18" x14ac:dyDescent="0.2">
      <c r="A53" s="2">
        <f t="shared" si="24"/>
        <v>90666</v>
      </c>
      <c r="B53" s="2" t="s">
        <v>142</v>
      </c>
      <c r="C53" s="2" t="s">
        <v>143</v>
      </c>
      <c r="D53" s="2" t="s">
        <v>144</v>
      </c>
      <c r="E53" s="2" t="s">
        <v>18</v>
      </c>
      <c r="F53" s="2" t="s">
        <v>0</v>
      </c>
      <c r="G53" s="2">
        <v>93105</v>
      </c>
      <c r="H53" s="2">
        <f t="shared" si="25"/>
        <v>90666</v>
      </c>
      <c r="I53" s="4">
        <v>2904.45</v>
      </c>
      <c r="J53" s="4">
        <v>2904.45</v>
      </c>
      <c r="K53" s="5">
        <v>0</v>
      </c>
      <c r="L53" s="4">
        <v>0</v>
      </c>
      <c r="M53" s="6">
        <v>0</v>
      </c>
      <c r="N53" s="4">
        <v>75</v>
      </c>
      <c r="O53" s="4">
        <f t="shared" si="26"/>
        <v>2979.45</v>
      </c>
      <c r="P53" s="5">
        <f t="shared" si="27"/>
        <v>254.13937499999997</v>
      </c>
      <c r="Q53" s="4">
        <f t="shared" si="28"/>
        <v>3233.5893749999996</v>
      </c>
      <c r="R53" s="4"/>
    </row>
    <row r="54" spans="1:18" x14ac:dyDescent="0.2">
      <c r="A54" s="2">
        <f>SUM(A53,1)</f>
        <v>90667</v>
      </c>
      <c r="B54" s="2" t="s">
        <v>145</v>
      </c>
      <c r="C54" s="2"/>
      <c r="D54" s="2"/>
      <c r="E54" s="2"/>
      <c r="F54" s="2"/>
      <c r="G54" s="2"/>
      <c r="H54" s="2">
        <f t="shared" si="25"/>
        <v>90667</v>
      </c>
      <c r="I54" s="4">
        <v>13900</v>
      </c>
      <c r="J54" s="4">
        <v>13900</v>
      </c>
      <c r="K54" s="5">
        <v>0</v>
      </c>
      <c r="L54" s="4">
        <v>0</v>
      </c>
      <c r="M54" s="6">
        <v>0</v>
      </c>
      <c r="N54" s="4">
        <v>1668</v>
      </c>
      <c r="O54" s="4">
        <f t="shared" si="26"/>
        <v>15568</v>
      </c>
      <c r="P54" s="5">
        <f t="shared" si="27"/>
        <v>1216.25</v>
      </c>
      <c r="Q54" s="4">
        <f t="shared" si="28"/>
        <v>16784.25</v>
      </c>
      <c r="R54" s="4"/>
    </row>
    <row r="55" spans="1:18" x14ac:dyDescent="0.2">
      <c r="A55" s="2">
        <f>SUM(A54,1)</f>
        <v>90668</v>
      </c>
      <c r="B55" s="2" t="s">
        <v>146</v>
      </c>
      <c r="C55" s="2" t="s">
        <v>147</v>
      </c>
      <c r="D55" s="2" t="s">
        <v>148</v>
      </c>
      <c r="E55" s="2" t="s">
        <v>18</v>
      </c>
      <c r="F55" s="2" t="s">
        <v>0</v>
      </c>
      <c r="G55" s="2">
        <v>93101</v>
      </c>
      <c r="H55" s="2">
        <f t="shared" si="25"/>
        <v>90668</v>
      </c>
      <c r="I55" s="4">
        <v>108</v>
      </c>
      <c r="J55" s="4">
        <v>108</v>
      </c>
      <c r="K55" s="5">
        <v>0</v>
      </c>
      <c r="L55" s="4">
        <v>0</v>
      </c>
      <c r="M55" s="6">
        <v>0</v>
      </c>
      <c r="N55" s="4">
        <v>0</v>
      </c>
      <c r="O55" s="4">
        <f t="shared" si="26"/>
        <v>108</v>
      </c>
      <c r="P55" s="5">
        <f t="shared" si="27"/>
        <v>9.4499999999999993</v>
      </c>
      <c r="Q55" s="4">
        <f t="shared" si="28"/>
        <v>117.45</v>
      </c>
      <c r="R55" s="4"/>
    </row>
    <row r="56" spans="1:18" x14ac:dyDescent="0.2">
      <c r="A56" s="2">
        <f>SUM(A55+1)</f>
        <v>90669</v>
      </c>
      <c r="B56" s="2" t="s">
        <v>149</v>
      </c>
      <c r="C56" s="2" t="s">
        <v>150</v>
      </c>
      <c r="D56" s="2" t="s">
        <v>151</v>
      </c>
      <c r="E56" s="2" t="s">
        <v>152</v>
      </c>
      <c r="F56" s="2" t="s">
        <v>0</v>
      </c>
      <c r="G56" s="2">
        <v>93434</v>
      </c>
      <c r="H56" s="2">
        <f t="shared" si="25"/>
        <v>90669</v>
      </c>
      <c r="I56" s="4">
        <v>11088</v>
      </c>
      <c r="J56" s="4">
        <v>11088</v>
      </c>
      <c r="K56" s="5">
        <v>0</v>
      </c>
      <c r="L56" s="4">
        <v>0</v>
      </c>
      <c r="M56" s="6">
        <v>0</v>
      </c>
      <c r="N56" s="4">
        <v>400</v>
      </c>
      <c r="O56" s="4">
        <f t="shared" si="26"/>
        <v>11488</v>
      </c>
      <c r="P56" s="5">
        <f t="shared" si="27"/>
        <v>970.19999999999993</v>
      </c>
      <c r="Q56" s="4">
        <f t="shared" si="28"/>
        <v>12458.2</v>
      </c>
      <c r="R56" s="4"/>
    </row>
    <row r="57" spans="1:18" x14ac:dyDescent="0.2">
      <c r="A57" s="2">
        <f>SUM(A56+1)</f>
        <v>90670</v>
      </c>
      <c r="B57" s="2" t="s">
        <v>153</v>
      </c>
      <c r="C57" s="2" t="s">
        <v>154</v>
      </c>
      <c r="D57" s="2" t="s">
        <v>155</v>
      </c>
      <c r="E57" s="2"/>
      <c r="F57" s="2"/>
      <c r="G57" s="2"/>
      <c r="H57" s="2">
        <f t="shared" ref="H57" si="29">A57</f>
        <v>90670</v>
      </c>
      <c r="I57" s="4">
        <v>295</v>
      </c>
      <c r="J57" s="4">
        <v>295</v>
      </c>
      <c r="K57" s="5">
        <v>0</v>
      </c>
      <c r="L57" s="4">
        <v>0</v>
      </c>
      <c r="M57" s="6">
        <v>0</v>
      </c>
      <c r="N57" s="4">
        <v>0</v>
      </c>
      <c r="O57" s="4">
        <f t="shared" ref="O57" si="30">I57+N57</f>
        <v>295</v>
      </c>
      <c r="P57" s="5">
        <f t="shared" ref="P57" si="31">J57*8.75%</f>
        <v>25.8125</v>
      </c>
      <c r="Q57" s="4">
        <f t="shared" ref="Q57" si="32">J57+K57+L57+M57+N57+P57</f>
        <v>320.8125</v>
      </c>
      <c r="R57" s="4"/>
    </row>
    <row r="58" spans="1:18" x14ac:dyDescent="0.2">
      <c r="A58" s="2"/>
      <c r="B58" s="2"/>
      <c r="C58" s="2"/>
      <c r="D58" s="2"/>
      <c r="E58" s="2"/>
      <c r="F58" s="2"/>
      <c r="G58" s="2"/>
      <c r="H58" s="2"/>
      <c r="P58" s="5"/>
      <c r="R58" s="4"/>
    </row>
    <row r="59" spans="1:18" x14ac:dyDescent="0.2">
      <c r="A59" s="2"/>
      <c r="B59" s="2"/>
      <c r="C59" s="2"/>
      <c r="D59" s="2"/>
      <c r="E59" s="2"/>
      <c r="F59" s="2"/>
      <c r="G59" s="2"/>
      <c r="H59" s="2"/>
      <c r="P59" s="5"/>
      <c r="R59" s="4"/>
    </row>
    <row r="60" spans="1:18" x14ac:dyDescent="0.2">
      <c r="A60" s="1" t="s">
        <v>1</v>
      </c>
      <c r="B60" s="1" t="s">
        <v>2</v>
      </c>
      <c r="C60" s="1" t="s">
        <v>7</v>
      </c>
      <c r="D60" s="1" t="s">
        <v>3</v>
      </c>
      <c r="E60" s="1" t="s">
        <v>4</v>
      </c>
      <c r="F60" s="1" t="s">
        <v>5</v>
      </c>
      <c r="G60" s="1" t="s">
        <v>6</v>
      </c>
      <c r="H60" s="1" t="s">
        <v>1</v>
      </c>
      <c r="I60" s="3" t="s">
        <v>8</v>
      </c>
      <c r="J60" s="3" t="s">
        <v>9</v>
      </c>
      <c r="K60" s="3" t="s">
        <v>10</v>
      </c>
      <c r="L60" s="3" t="s">
        <v>11</v>
      </c>
      <c r="M60" s="3" t="s">
        <v>12</v>
      </c>
      <c r="N60" s="3" t="s">
        <v>13</v>
      </c>
      <c r="O60" s="3" t="s">
        <v>14</v>
      </c>
      <c r="P60" s="3" t="s">
        <v>17</v>
      </c>
      <c r="Q60" s="3" t="s">
        <v>15</v>
      </c>
      <c r="R60" s="4"/>
    </row>
    <row r="61" spans="1:18" x14ac:dyDescent="0.2">
      <c r="A61" s="7"/>
      <c r="B61" s="7"/>
      <c r="C61" s="7" t="s">
        <v>16</v>
      </c>
      <c r="D61" s="7"/>
      <c r="E61" s="7"/>
      <c r="F61" s="7"/>
      <c r="G61" s="7"/>
      <c r="H61" s="7"/>
      <c r="I61" s="8">
        <f t="shared" ref="I61:Q61" si="33">SUM(I1:I58)</f>
        <v>168895.38</v>
      </c>
      <c r="J61" s="8">
        <f t="shared" si="33"/>
        <v>121400.16000000002</v>
      </c>
      <c r="K61" s="9">
        <f t="shared" si="33"/>
        <v>30736</v>
      </c>
      <c r="L61" s="8">
        <f t="shared" si="33"/>
        <v>6112.81</v>
      </c>
      <c r="M61" s="10">
        <f t="shared" si="33"/>
        <v>10646.36</v>
      </c>
      <c r="N61" s="8">
        <f t="shared" si="33"/>
        <v>9173.0499999999993</v>
      </c>
      <c r="O61" s="8">
        <f t="shared" si="33"/>
        <v>178068.43000000002</v>
      </c>
      <c r="P61" s="9">
        <f t="shared" si="33"/>
        <v>10622.514000000003</v>
      </c>
      <c r="Q61" s="8">
        <f t="shared" si="33"/>
        <v>188690.894</v>
      </c>
      <c r="R61" s="4"/>
    </row>
    <row r="62" spans="1:18" x14ac:dyDescent="0.2">
      <c r="P62" s="5"/>
    </row>
    <row r="63" spans="1:18" x14ac:dyDescent="0.2">
      <c r="P63" s="5"/>
    </row>
    <row r="64" spans="1:18" x14ac:dyDescent="0.2">
      <c r="P64" s="5"/>
    </row>
    <row r="65" spans="16:16" x14ac:dyDescent="0.2">
      <c r="P65" s="5"/>
    </row>
    <row r="66" spans="16:16" x14ac:dyDescent="0.2">
      <c r="P66" s="5"/>
    </row>
    <row r="67" spans="16:16" x14ac:dyDescent="0.2">
      <c r="P67" s="5"/>
    </row>
    <row r="68" spans="16:16" x14ac:dyDescent="0.2">
      <c r="P68" s="5"/>
    </row>
    <row r="69" spans="16:16" x14ac:dyDescent="0.2">
      <c r="P69" s="5"/>
    </row>
    <row r="70" spans="16:16" x14ac:dyDescent="0.2">
      <c r="P70" s="5"/>
    </row>
    <row r="71" spans="16:16" x14ac:dyDescent="0.2">
      <c r="P71" s="5"/>
    </row>
    <row r="72" spans="16:16" x14ac:dyDescent="0.2">
      <c r="P72" s="5"/>
    </row>
    <row r="73" spans="16:16" x14ac:dyDescent="0.2">
      <c r="P73" s="5"/>
    </row>
    <row r="74" spans="16:16" x14ac:dyDescent="0.2">
      <c r="P74" s="5"/>
    </row>
    <row r="75" spans="16:16" x14ac:dyDescent="0.2">
      <c r="P75" s="5"/>
    </row>
    <row r="76" spans="16:16" x14ac:dyDescent="0.2">
      <c r="P76" s="5"/>
    </row>
    <row r="77" spans="16:16" x14ac:dyDescent="0.2">
      <c r="P77" s="5"/>
    </row>
    <row r="78" spans="16:16" x14ac:dyDescent="0.2">
      <c r="P78" s="5"/>
    </row>
    <row r="79" spans="16:16" x14ac:dyDescent="0.2">
      <c r="P79" s="5"/>
    </row>
    <row r="80" spans="16:16" x14ac:dyDescent="0.2">
      <c r="P80" s="5"/>
    </row>
    <row r="81" spans="16:16" x14ac:dyDescent="0.2">
      <c r="P81" s="5"/>
    </row>
    <row r="82" spans="16:16" x14ac:dyDescent="0.2">
      <c r="P82" s="5"/>
    </row>
    <row r="83" spans="16:16" x14ac:dyDescent="0.2">
      <c r="P83" s="5"/>
    </row>
    <row r="84" spans="16:16" x14ac:dyDescent="0.2">
      <c r="P84" s="5"/>
    </row>
    <row r="85" spans="16:16" x14ac:dyDescent="0.2">
      <c r="P85" s="5"/>
    </row>
    <row r="86" spans="16:16" x14ac:dyDescent="0.2">
      <c r="P86" s="5"/>
    </row>
    <row r="87" spans="16:16" x14ac:dyDescent="0.2">
      <c r="P87" s="5"/>
    </row>
    <row r="88" spans="16:16" x14ac:dyDescent="0.2">
      <c r="P88" s="5"/>
    </row>
    <row r="89" spans="16:16" x14ac:dyDescent="0.2">
      <c r="P89" s="5"/>
    </row>
    <row r="90" spans="16:16" x14ac:dyDescent="0.2">
      <c r="P90" s="5"/>
    </row>
    <row r="91" spans="16:16" x14ac:dyDescent="0.2">
      <c r="P91" s="5"/>
    </row>
    <row r="92" spans="16:16" x14ac:dyDescent="0.2">
      <c r="P92" s="5"/>
    </row>
    <row r="93" spans="16:16" x14ac:dyDescent="0.2">
      <c r="P93" s="5"/>
    </row>
    <row r="94" spans="16:16" x14ac:dyDescent="0.2">
      <c r="P94" s="5"/>
    </row>
    <row r="95" spans="16:16" x14ac:dyDescent="0.2">
      <c r="P95" s="5"/>
    </row>
    <row r="96" spans="16:16" x14ac:dyDescent="0.2">
      <c r="P96" s="5"/>
    </row>
    <row r="97" spans="16:16" x14ac:dyDescent="0.2">
      <c r="P97" s="5"/>
    </row>
    <row r="98" spans="16:16" x14ac:dyDescent="0.2">
      <c r="P98" s="5"/>
    </row>
    <row r="99" spans="16:16" x14ac:dyDescent="0.2">
      <c r="P99" s="5"/>
    </row>
    <row r="100" spans="16:16" x14ac:dyDescent="0.2">
      <c r="P100" s="5"/>
    </row>
    <row r="101" spans="16:16" x14ac:dyDescent="0.2">
      <c r="P101" s="5"/>
    </row>
    <row r="102" spans="16:16" x14ac:dyDescent="0.2">
      <c r="P102" s="5"/>
    </row>
    <row r="103" spans="16:16" x14ac:dyDescent="0.2">
      <c r="P103" s="5"/>
    </row>
    <row r="104" spans="16:16" x14ac:dyDescent="0.2">
      <c r="P104" s="5"/>
    </row>
    <row r="105" spans="16:16" x14ac:dyDescent="0.2">
      <c r="P105" s="5"/>
    </row>
    <row r="106" spans="16:16" x14ac:dyDescent="0.2">
      <c r="P106" s="5"/>
    </row>
    <row r="107" spans="16:16" x14ac:dyDescent="0.2">
      <c r="P107" s="5"/>
    </row>
    <row r="108" spans="16:16" x14ac:dyDescent="0.2">
      <c r="P108" s="5"/>
    </row>
    <row r="109" spans="16:16" x14ac:dyDescent="0.2">
      <c r="P109" s="5"/>
    </row>
    <row r="110" spans="16:16" x14ac:dyDescent="0.2">
      <c r="P110" s="5"/>
    </row>
    <row r="111" spans="16:16" x14ac:dyDescent="0.2">
      <c r="P111" s="5"/>
    </row>
    <row r="112" spans="16:16" x14ac:dyDescent="0.2">
      <c r="P112" s="5"/>
    </row>
    <row r="113" spans="16:16" x14ac:dyDescent="0.2">
      <c r="P113" s="5"/>
    </row>
    <row r="114" spans="16:16" x14ac:dyDescent="0.2">
      <c r="P114" s="5"/>
    </row>
    <row r="115" spans="16:16" x14ac:dyDescent="0.2">
      <c r="P115" s="5"/>
    </row>
    <row r="116" spans="16:16" x14ac:dyDescent="0.2">
      <c r="P116" s="5"/>
    </row>
    <row r="117" spans="16:16" x14ac:dyDescent="0.2">
      <c r="P117" s="5"/>
    </row>
    <row r="118" spans="16:16" x14ac:dyDescent="0.2">
      <c r="P118" s="5"/>
    </row>
    <row r="119" spans="16:16" x14ac:dyDescent="0.2">
      <c r="P119" s="5"/>
    </row>
    <row r="120" spans="16:16" x14ac:dyDescent="0.2">
      <c r="P120" s="5"/>
    </row>
    <row r="121" spans="16:16" x14ac:dyDescent="0.2">
      <c r="P121" s="5"/>
    </row>
    <row r="122" spans="16:16" x14ac:dyDescent="0.2">
      <c r="P122" s="5"/>
    </row>
    <row r="123" spans="16:16" x14ac:dyDescent="0.2">
      <c r="P123" s="5"/>
    </row>
    <row r="124" spans="16:16" x14ac:dyDescent="0.2">
      <c r="P124" s="5"/>
    </row>
    <row r="125" spans="16:16" x14ac:dyDescent="0.2">
      <c r="P125" s="5"/>
    </row>
    <row r="126" spans="16:16" x14ac:dyDescent="0.2">
      <c r="P126" s="5"/>
    </row>
    <row r="127" spans="16:16" x14ac:dyDescent="0.2">
      <c r="P127" s="5"/>
    </row>
    <row r="128" spans="16:16" x14ac:dyDescent="0.2">
      <c r="P128" s="5"/>
    </row>
    <row r="129" spans="16:16" x14ac:dyDescent="0.2">
      <c r="P129" s="5"/>
    </row>
    <row r="130" spans="16:16" x14ac:dyDescent="0.2">
      <c r="P130" s="5"/>
    </row>
    <row r="131" spans="16:16" x14ac:dyDescent="0.2">
      <c r="P131" s="5"/>
    </row>
    <row r="132" spans="16:16" x14ac:dyDescent="0.2">
      <c r="P132" s="5"/>
    </row>
    <row r="133" spans="16:16" x14ac:dyDescent="0.2">
      <c r="P133" s="5"/>
    </row>
    <row r="134" spans="16:16" x14ac:dyDescent="0.2">
      <c r="P134" s="5"/>
    </row>
    <row r="135" spans="16:16" x14ac:dyDescent="0.2">
      <c r="P135" s="5"/>
    </row>
    <row r="136" spans="16:16" x14ac:dyDescent="0.2">
      <c r="P136" s="5"/>
    </row>
    <row r="137" spans="16:16" x14ac:dyDescent="0.2">
      <c r="P137" s="5"/>
    </row>
    <row r="138" spans="16:16" x14ac:dyDescent="0.2">
      <c r="P138" s="5"/>
    </row>
    <row r="139" spans="16:16" x14ac:dyDescent="0.2">
      <c r="P139" s="5"/>
    </row>
    <row r="140" spans="16:16" x14ac:dyDescent="0.2">
      <c r="P140" s="5"/>
    </row>
    <row r="141" spans="16:16" x14ac:dyDescent="0.2">
      <c r="P141" s="5"/>
    </row>
    <row r="142" spans="16:16" x14ac:dyDescent="0.2">
      <c r="P142" s="5"/>
    </row>
    <row r="143" spans="16:16" x14ac:dyDescent="0.2">
      <c r="P143" s="5"/>
    </row>
    <row r="144" spans="16:16" x14ac:dyDescent="0.2">
      <c r="P144" s="5"/>
    </row>
    <row r="145" spans="16:16" x14ac:dyDescent="0.2">
      <c r="P145" s="5"/>
    </row>
    <row r="146" spans="16:16" x14ac:dyDescent="0.2">
      <c r="P146" s="5"/>
    </row>
    <row r="147" spans="16:16" x14ac:dyDescent="0.2">
      <c r="P147" s="5"/>
    </row>
    <row r="148" spans="16:16" x14ac:dyDescent="0.2">
      <c r="P148" s="5"/>
    </row>
    <row r="149" spans="16:16" x14ac:dyDescent="0.2">
      <c r="P149" s="5"/>
    </row>
    <row r="150" spans="16:16" x14ac:dyDescent="0.2">
      <c r="P150" s="5"/>
    </row>
    <row r="151" spans="16:16" x14ac:dyDescent="0.2">
      <c r="P151" s="5"/>
    </row>
    <row r="152" spans="16:16" x14ac:dyDescent="0.2">
      <c r="P152" s="5"/>
    </row>
    <row r="153" spans="16:16" x14ac:dyDescent="0.2">
      <c r="P153" s="5"/>
    </row>
    <row r="154" spans="16:16" x14ac:dyDescent="0.2">
      <c r="P154" s="5"/>
    </row>
    <row r="155" spans="16:16" x14ac:dyDescent="0.2">
      <c r="P155" s="5"/>
    </row>
    <row r="156" spans="16:16" x14ac:dyDescent="0.2">
      <c r="P156" s="5"/>
    </row>
    <row r="157" spans="16:16" x14ac:dyDescent="0.2">
      <c r="P157" s="5"/>
    </row>
    <row r="158" spans="16:16" x14ac:dyDescent="0.2">
      <c r="P158" s="5"/>
    </row>
    <row r="159" spans="16:16" x14ac:dyDescent="0.2">
      <c r="P159" s="5"/>
    </row>
    <row r="160" spans="16:16" x14ac:dyDescent="0.2">
      <c r="P160" s="5"/>
    </row>
    <row r="161" spans="16:16" x14ac:dyDescent="0.2">
      <c r="P161" s="5"/>
    </row>
    <row r="162" spans="16:16" x14ac:dyDescent="0.2">
      <c r="P162" s="5"/>
    </row>
    <row r="163" spans="16:16" x14ac:dyDescent="0.2">
      <c r="P163" s="5"/>
    </row>
    <row r="164" spans="16:16" x14ac:dyDescent="0.2">
      <c r="P164" s="5"/>
    </row>
    <row r="165" spans="16:16" x14ac:dyDescent="0.2">
      <c r="P165" s="5"/>
    </row>
    <row r="166" spans="16:16" x14ac:dyDescent="0.2">
      <c r="P166" s="5"/>
    </row>
    <row r="167" spans="16:16" x14ac:dyDescent="0.2">
      <c r="P167" s="5"/>
    </row>
    <row r="168" spans="16:16" x14ac:dyDescent="0.2">
      <c r="P168" s="5"/>
    </row>
    <row r="169" spans="16:16" x14ac:dyDescent="0.2">
      <c r="P169" s="5"/>
    </row>
    <row r="170" spans="16:16" x14ac:dyDescent="0.2">
      <c r="P170" s="5"/>
    </row>
    <row r="171" spans="16:16" x14ac:dyDescent="0.2">
      <c r="P171" s="5"/>
    </row>
    <row r="172" spans="16:16" x14ac:dyDescent="0.2">
      <c r="P172" s="5"/>
    </row>
    <row r="173" spans="16:16" x14ac:dyDescent="0.2">
      <c r="P173" s="5"/>
    </row>
    <row r="174" spans="16:16" x14ac:dyDescent="0.2">
      <c r="P174" s="5"/>
    </row>
    <row r="175" spans="16:16" x14ac:dyDescent="0.2">
      <c r="P175" s="5"/>
    </row>
    <row r="176" spans="16:16" x14ac:dyDescent="0.2">
      <c r="P176" s="5"/>
    </row>
    <row r="177" spans="16:16" x14ac:dyDescent="0.2">
      <c r="P177" s="5"/>
    </row>
    <row r="178" spans="16:16" x14ac:dyDescent="0.2">
      <c r="P178" s="5"/>
    </row>
    <row r="179" spans="16:16" x14ac:dyDescent="0.2">
      <c r="P179" s="5"/>
    </row>
    <row r="180" spans="16:16" x14ac:dyDescent="0.2">
      <c r="P180" s="5"/>
    </row>
    <row r="181" spans="16:16" x14ac:dyDescent="0.2">
      <c r="P181" s="5"/>
    </row>
    <row r="182" spans="16:16" x14ac:dyDescent="0.2">
      <c r="P182" s="5"/>
    </row>
    <row r="183" spans="16:16" x14ac:dyDescent="0.2">
      <c r="P183" s="5"/>
    </row>
    <row r="184" spans="16:16" x14ac:dyDescent="0.2">
      <c r="P184" s="5"/>
    </row>
    <row r="185" spans="16:16" x14ac:dyDescent="0.2">
      <c r="P185" s="5"/>
    </row>
    <row r="186" spans="16:16" x14ac:dyDescent="0.2">
      <c r="P186" s="5"/>
    </row>
    <row r="187" spans="16:16" x14ac:dyDescent="0.2">
      <c r="P187" s="5"/>
    </row>
    <row r="188" spans="16:16" x14ac:dyDescent="0.2">
      <c r="P188" s="5"/>
    </row>
    <row r="189" spans="16:16" x14ac:dyDescent="0.2">
      <c r="P189" s="5"/>
    </row>
    <row r="190" spans="16:16" x14ac:dyDescent="0.2">
      <c r="P190" s="5"/>
    </row>
    <row r="191" spans="16:16" x14ac:dyDescent="0.2">
      <c r="P191" s="5"/>
    </row>
    <row r="192" spans="16:16" x14ac:dyDescent="0.2">
      <c r="P192" s="5"/>
    </row>
    <row r="193" spans="16:16" x14ac:dyDescent="0.2">
      <c r="P193" s="5"/>
    </row>
    <row r="194" spans="16:16" x14ac:dyDescent="0.2">
      <c r="P194" s="5"/>
    </row>
    <row r="195" spans="16:16" x14ac:dyDescent="0.2">
      <c r="P195" s="5"/>
    </row>
    <row r="196" spans="16:16" x14ac:dyDescent="0.2">
      <c r="P196" s="5"/>
    </row>
    <row r="197" spans="16:16" x14ac:dyDescent="0.2">
      <c r="P197" s="5"/>
    </row>
    <row r="198" spans="16:16" x14ac:dyDescent="0.2">
      <c r="P198" s="5"/>
    </row>
    <row r="199" spans="16:16" x14ac:dyDescent="0.2">
      <c r="P199" s="5"/>
    </row>
    <row r="200" spans="16:16" x14ac:dyDescent="0.2">
      <c r="P200" s="5"/>
    </row>
    <row r="201" spans="16:16" x14ac:dyDescent="0.2">
      <c r="P201" s="5"/>
    </row>
    <row r="202" spans="16:16" x14ac:dyDescent="0.2">
      <c r="P202" s="5"/>
    </row>
    <row r="203" spans="16:16" x14ac:dyDescent="0.2">
      <c r="P203" s="5"/>
    </row>
    <row r="204" spans="16:16" x14ac:dyDescent="0.2">
      <c r="P204" s="5"/>
    </row>
    <row r="205" spans="16:16" x14ac:dyDescent="0.2">
      <c r="P205" s="5"/>
    </row>
    <row r="206" spans="16:16" x14ac:dyDescent="0.2">
      <c r="P206" s="5"/>
    </row>
    <row r="207" spans="16:16" x14ac:dyDescent="0.2">
      <c r="P207" s="5"/>
    </row>
    <row r="208" spans="16:16" x14ac:dyDescent="0.2">
      <c r="P208" s="5"/>
    </row>
    <row r="209" spans="16:16" x14ac:dyDescent="0.2">
      <c r="P209" s="5"/>
    </row>
    <row r="210" spans="16:16" x14ac:dyDescent="0.2">
      <c r="P210" s="5"/>
    </row>
    <row r="211" spans="16:16" x14ac:dyDescent="0.2">
      <c r="P211" s="5"/>
    </row>
    <row r="212" spans="16:16" x14ac:dyDescent="0.2">
      <c r="P212" s="5"/>
    </row>
    <row r="213" spans="16:16" x14ac:dyDescent="0.2">
      <c r="P213" s="5"/>
    </row>
    <row r="214" spans="16:16" x14ac:dyDescent="0.2">
      <c r="P214" s="5"/>
    </row>
    <row r="215" spans="16:16" x14ac:dyDescent="0.2">
      <c r="P215" s="5"/>
    </row>
    <row r="216" spans="16:16" x14ac:dyDescent="0.2">
      <c r="P216" s="5"/>
    </row>
    <row r="217" spans="16:16" x14ac:dyDescent="0.2">
      <c r="P217" s="5"/>
    </row>
    <row r="218" spans="16:16" x14ac:dyDescent="0.2">
      <c r="P218" s="5"/>
    </row>
    <row r="219" spans="16:16" x14ac:dyDescent="0.2">
      <c r="P219" s="5"/>
    </row>
    <row r="220" spans="16:16" x14ac:dyDescent="0.2">
      <c r="P220" s="5"/>
    </row>
    <row r="221" spans="16:16" x14ac:dyDescent="0.2">
      <c r="P221" s="5"/>
    </row>
    <row r="222" spans="16:16" x14ac:dyDescent="0.2">
      <c r="P222" s="5"/>
    </row>
    <row r="223" spans="16:16" x14ac:dyDescent="0.2">
      <c r="P223" s="5"/>
    </row>
    <row r="224" spans="16:16" x14ac:dyDescent="0.2">
      <c r="P224" s="5"/>
    </row>
    <row r="225" spans="16:16" x14ac:dyDescent="0.2">
      <c r="P225" s="5"/>
    </row>
    <row r="226" spans="16:16" x14ac:dyDescent="0.2">
      <c r="P226" s="5"/>
    </row>
    <row r="227" spans="16:16" x14ac:dyDescent="0.2">
      <c r="P227" s="5"/>
    </row>
    <row r="228" spans="16:16" x14ac:dyDescent="0.2">
      <c r="P228" s="5"/>
    </row>
    <row r="229" spans="16:16" x14ac:dyDescent="0.2">
      <c r="P229" s="5"/>
    </row>
    <row r="230" spans="16:16" x14ac:dyDescent="0.2">
      <c r="P230" s="5"/>
    </row>
    <row r="231" spans="16:16" x14ac:dyDescent="0.2">
      <c r="P231" s="5"/>
    </row>
    <row r="232" spans="16:16" x14ac:dyDescent="0.2">
      <c r="P232" s="5"/>
    </row>
    <row r="233" spans="16:16" x14ac:dyDescent="0.2">
      <c r="P233" s="5"/>
    </row>
    <row r="234" spans="16:16" x14ac:dyDescent="0.2">
      <c r="P234" s="5"/>
    </row>
    <row r="235" spans="16:16" x14ac:dyDescent="0.2">
      <c r="P235" s="5"/>
    </row>
    <row r="236" spans="16:16" x14ac:dyDescent="0.2">
      <c r="P236" s="5"/>
    </row>
    <row r="237" spans="16:16" x14ac:dyDescent="0.2">
      <c r="P237" s="5"/>
    </row>
    <row r="238" spans="16:16" x14ac:dyDescent="0.2">
      <c r="P238" s="5"/>
    </row>
    <row r="239" spans="16:16" x14ac:dyDescent="0.2">
      <c r="P239" s="5"/>
    </row>
    <row r="240" spans="16:16" x14ac:dyDescent="0.2">
      <c r="P240" s="5"/>
    </row>
    <row r="241" spans="16:16" x14ac:dyDescent="0.2">
      <c r="P241" s="5"/>
    </row>
    <row r="242" spans="16:16" x14ac:dyDescent="0.2">
      <c r="P242" s="5"/>
    </row>
    <row r="243" spans="16:16" x14ac:dyDescent="0.2">
      <c r="P243" s="5"/>
    </row>
    <row r="244" spans="16:16" x14ac:dyDescent="0.2">
      <c r="P244" s="5"/>
    </row>
    <row r="245" spans="16:16" x14ac:dyDescent="0.2">
      <c r="P245" s="5"/>
    </row>
    <row r="246" spans="16:16" x14ac:dyDescent="0.2">
      <c r="P246" s="5"/>
    </row>
    <row r="247" spans="16:16" x14ac:dyDescent="0.2">
      <c r="P247" s="5"/>
    </row>
    <row r="248" spans="16:16" x14ac:dyDescent="0.2">
      <c r="P248" s="5"/>
    </row>
    <row r="249" spans="16:16" x14ac:dyDescent="0.2">
      <c r="P249" s="5"/>
    </row>
    <row r="250" spans="16:16" x14ac:dyDescent="0.2">
      <c r="P250" s="5"/>
    </row>
    <row r="251" spans="16:16" x14ac:dyDescent="0.2">
      <c r="P251" s="5"/>
    </row>
    <row r="252" spans="16:16" x14ac:dyDescent="0.2">
      <c r="P252" s="5"/>
    </row>
    <row r="253" spans="16:16" x14ac:dyDescent="0.2">
      <c r="P253" s="5"/>
    </row>
    <row r="254" spans="16:16" x14ac:dyDescent="0.2">
      <c r="P254" s="5"/>
    </row>
    <row r="255" spans="16:16" x14ac:dyDescent="0.2">
      <c r="P255" s="5"/>
    </row>
    <row r="256" spans="16:16" x14ac:dyDescent="0.2">
      <c r="P256" s="5"/>
    </row>
    <row r="257" spans="16:16" x14ac:dyDescent="0.2">
      <c r="P257" s="5"/>
    </row>
    <row r="258" spans="16:16" x14ac:dyDescent="0.2">
      <c r="P258" s="5"/>
    </row>
    <row r="259" spans="16:16" x14ac:dyDescent="0.2">
      <c r="P259" s="5"/>
    </row>
    <row r="260" spans="16:16" x14ac:dyDescent="0.2">
      <c r="P260" s="5"/>
    </row>
    <row r="261" spans="16:16" x14ac:dyDescent="0.2">
      <c r="P261" s="5"/>
    </row>
    <row r="262" spans="16:16" x14ac:dyDescent="0.2">
      <c r="P262" s="5"/>
    </row>
    <row r="263" spans="16:16" x14ac:dyDescent="0.2">
      <c r="P263" s="5"/>
    </row>
    <row r="264" spans="16:16" x14ac:dyDescent="0.2">
      <c r="P264" s="5"/>
    </row>
    <row r="265" spans="16:16" x14ac:dyDescent="0.2">
      <c r="P265" s="5"/>
    </row>
    <row r="266" spans="16:16" x14ac:dyDescent="0.2">
      <c r="P266" s="5"/>
    </row>
    <row r="267" spans="16:16" x14ac:dyDescent="0.2">
      <c r="P267" s="5"/>
    </row>
    <row r="268" spans="16:16" x14ac:dyDescent="0.2">
      <c r="P268" s="5"/>
    </row>
    <row r="269" spans="16:16" x14ac:dyDescent="0.2">
      <c r="P269" s="5"/>
    </row>
    <row r="270" spans="16:16" x14ac:dyDescent="0.2">
      <c r="P270" s="5"/>
    </row>
    <row r="271" spans="16:16" x14ac:dyDescent="0.2">
      <c r="P271" s="5"/>
    </row>
    <row r="272" spans="16:16" x14ac:dyDescent="0.2">
      <c r="P272" s="5"/>
    </row>
    <row r="273" spans="16:16" x14ac:dyDescent="0.2">
      <c r="P273" s="5"/>
    </row>
    <row r="274" spans="16:16" x14ac:dyDescent="0.2">
      <c r="P274" s="5"/>
    </row>
    <row r="275" spans="16:16" x14ac:dyDescent="0.2">
      <c r="P275" s="5"/>
    </row>
    <row r="276" spans="16:16" x14ac:dyDescent="0.2">
      <c r="P276" s="5"/>
    </row>
    <row r="277" spans="16:16" x14ac:dyDescent="0.2">
      <c r="P277" s="5"/>
    </row>
    <row r="278" spans="16:16" x14ac:dyDescent="0.2">
      <c r="P278" s="5"/>
    </row>
    <row r="279" spans="16:16" x14ac:dyDescent="0.2">
      <c r="P279" s="5"/>
    </row>
    <row r="280" spans="16:16" x14ac:dyDescent="0.2">
      <c r="P280" s="5"/>
    </row>
    <row r="281" spans="16:16" x14ac:dyDescent="0.2">
      <c r="P281" s="5"/>
    </row>
    <row r="282" spans="16:16" x14ac:dyDescent="0.2">
      <c r="P282" s="5"/>
    </row>
    <row r="283" spans="16:16" x14ac:dyDescent="0.2">
      <c r="P283" s="5"/>
    </row>
    <row r="284" spans="16:16" x14ac:dyDescent="0.2">
      <c r="P284" s="5"/>
    </row>
    <row r="285" spans="16:16" x14ac:dyDescent="0.2">
      <c r="P285" s="5"/>
    </row>
    <row r="286" spans="16:16" x14ac:dyDescent="0.2">
      <c r="P286" s="5"/>
    </row>
    <row r="287" spans="16:16" x14ac:dyDescent="0.2">
      <c r="P287" s="5"/>
    </row>
    <row r="288" spans="16:16" x14ac:dyDescent="0.2">
      <c r="P288" s="5"/>
    </row>
    <row r="289" spans="16:16" x14ac:dyDescent="0.2">
      <c r="P289" s="5"/>
    </row>
    <row r="290" spans="16:16" x14ac:dyDescent="0.2">
      <c r="P290" s="5"/>
    </row>
    <row r="291" spans="16:16" x14ac:dyDescent="0.2">
      <c r="P291" s="5"/>
    </row>
    <row r="292" spans="16:16" x14ac:dyDescent="0.2">
      <c r="P292" s="5"/>
    </row>
    <row r="293" spans="16:16" x14ac:dyDescent="0.2">
      <c r="P293" s="5"/>
    </row>
    <row r="294" spans="16:16" x14ac:dyDescent="0.2">
      <c r="P294" s="5"/>
    </row>
    <row r="295" spans="16:16" x14ac:dyDescent="0.2">
      <c r="P295" s="5"/>
    </row>
    <row r="296" spans="16:16" x14ac:dyDescent="0.2">
      <c r="P296" s="5"/>
    </row>
    <row r="297" spans="16:16" x14ac:dyDescent="0.2">
      <c r="P297" s="5"/>
    </row>
    <row r="298" spans="16:16" x14ac:dyDescent="0.2">
      <c r="P298" s="5"/>
    </row>
    <row r="299" spans="16:16" x14ac:dyDescent="0.2">
      <c r="P299" s="5"/>
    </row>
    <row r="300" spans="16:16" x14ac:dyDescent="0.2">
      <c r="P300" s="5"/>
    </row>
    <row r="301" spans="16:16" x14ac:dyDescent="0.2">
      <c r="P301" s="5"/>
    </row>
    <row r="302" spans="16:16" x14ac:dyDescent="0.2">
      <c r="P302" s="5"/>
    </row>
    <row r="303" spans="16:16" x14ac:dyDescent="0.2">
      <c r="P303" s="5"/>
    </row>
    <row r="304" spans="16:16" x14ac:dyDescent="0.2">
      <c r="P304" s="5"/>
    </row>
    <row r="305" spans="16:16" x14ac:dyDescent="0.2">
      <c r="P305" s="5"/>
    </row>
    <row r="306" spans="16:16" x14ac:dyDescent="0.2">
      <c r="P306" s="5"/>
    </row>
    <row r="307" spans="16:16" x14ac:dyDescent="0.2">
      <c r="P307" s="5"/>
    </row>
    <row r="308" spans="16:16" x14ac:dyDescent="0.2">
      <c r="P308" s="5"/>
    </row>
    <row r="309" spans="16:16" x14ac:dyDescent="0.2">
      <c r="P309" s="5"/>
    </row>
    <row r="310" spans="16:16" x14ac:dyDescent="0.2">
      <c r="P310" s="5"/>
    </row>
    <row r="311" spans="16:16" x14ac:dyDescent="0.2">
      <c r="P311" s="5"/>
    </row>
    <row r="312" spans="16:16" x14ac:dyDescent="0.2">
      <c r="P312" s="5"/>
    </row>
    <row r="313" spans="16:16" x14ac:dyDescent="0.2">
      <c r="P313" s="5"/>
    </row>
    <row r="314" spans="16:16" x14ac:dyDescent="0.2">
      <c r="P314" s="5"/>
    </row>
    <row r="315" spans="16:16" x14ac:dyDescent="0.2">
      <c r="P315" s="5"/>
    </row>
    <row r="316" spans="16:16" x14ac:dyDescent="0.2">
      <c r="P316" s="5"/>
    </row>
    <row r="317" spans="16:16" x14ac:dyDescent="0.2">
      <c r="P317" s="5"/>
    </row>
    <row r="318" spans="16:16" x14ac:dyDescent="0.2">
      <c r="P318" s="5"/>
    </row>
    <row r="319" spans="16:16" x14ac:dyDescent="0.2">
      <c r="P319" s="5"/>
    </row>
    <row r="320" spans="16:16" x14ac:dyDescent="0.2">
      <c r="P320" s="5"/>
    </row>
    <row r="321" spans="16:16" x14ac:dyDescent="0.2">
      <c r="P321" s="5"/>
    </row>
    <row r="322" spans="16:16" x14ac:dyDescent="0.2">
      <c r="P322" s="5"/>
    </row>
    <row r="323" spans="16:16" x14ac:dyDescent="0.2">
      <c r="P323" s="5"/>
    </row>
    <row r="324" spans="16:16" x14ac:dyDescent="0.2">
      <c r="P324" s="5"/>
    </row>
    <row r="325" spans="16:16" x14ac:dyDescent="0.2">
      <c r="P325" s="5"/>
    </row>
    <row r="326" spans="16:16" x14ac:dyDescent="0.2">
      <c r="P326" s="5"/>
    </row>
    <row r="327" spans="16:16" x14ac:dyDescent="0.2">
      <c r="P327" s="5"/>
    </row>
    <row r="328" spans="16:16" x14ac:dyDescent="0.2">
      <c r="P328" s="5"/>
    </row>
    <row r="329" spans="16:16" x14ac:dyDescent="0.2">
      <c r="P329" s="5"/>
    </row>
    <row r="330" spans="16:16" x14ac:dyDescent="0.2">
      <c r="P330" s="5"/>
    </row>
    <row r="331" spans="16:16" x14ac:dyDescent="0.2">
      <c r="P331" s="5"/>
    </row>
    <row r="332" spans="16:16" x14ac:dyDescent="0.2">
      <c r="P332" s="5"/>
    </row>
    <row r="333" spans="16:16" x14ac:dyDescent="0.2">
      <c r="P333" s="5"/>
    </row>
    <row r="334" spans="16:16" x14ac:dyDescent="0.2">
      <c r="P334" s="5"/>
    </row>
    <row r="335" spans="16:16" x14ac:dyDescent="0.2">
      <c r="P335" s="5"/>
    </row>
    <row r="336" spans="16:16" x14ac:dyDescent="0.2">
      <c r="P336" s="5"/>
    </row>
    <row r="337" spans="16:16" x14ac:dyDescent="0.2">
      <c r="P337" s="5"/>
    </row>
    <row r="338" spans="16:16" x14ac:dyDescent="0.2">
      <c r="P338" s="5"/>
    </row>
    <row r="339" spans="16:16" x14ac:dyDescent="0.2">
      <c r="P339" s="5"/>
    </row>
    <row r="340" spans="16:16" x14ac:dyDescent="0.2">
      <c r="P340" s="5"/>
    </row>
    <row r="341" spans="16:16" x14ac:dyDescent="0.2">
      <c r="P341" s="5"/>
    </row>
    <row r="342" spans="16:16" x14ac:dyDescent="0.2">
      <c r="P342" s="5"/>
    </row>
    <row r="343" spans="16:16" x14ac:dyDescent="0.2">
      <c r="P343" s="5"/>
    </row>
    <row r="344" spans="16:16" x14ac:dyDescent="0.2">
      <c r="P344" s="5"/>
    </row>
    <row r="345" spans="16:16" x14ac:dyDescent="0.2">
      <c r="P345" s="5"/>
    </row>
    <row r="346" spans="16:16" x14ac:dyDescent="0.2">
      <c r="P346" s="5"/>
    </row>
    <row r="347" spans="16:16" x14ac:dyDescent="0.2">
      <c r="P347" s="5"/>
    </row>
    <row r="348" spans="16:16" x14ac:dyDescent="0.2">
      <c r="P348" s="5"/>
    </row>
    <row r="349" spans="16:16" x14ac:dyDescent="0.2">
      <c r="P349" s="5"/>
    </row>
    <row r="350" spans="16:16" x14ac:dyDescent="0.2">
      <c r="P350" s="5"/>
    </row>
    <row r="351" spans="16:16" x14ac:dyDescent="0.2">
      <c r="P351" s="5"/>
    </row>
    <row r="352" spans="16:16" x14ac:dyDescent="0.2">
      <c r="P352" s="5"/>
    </row>
    <row r="353" spans="16:16" x14ac:dyDescent="0.2">
      <c r="P353" s="5"/>
    </row>
    <row r="354" spans="16:16" x14ac:dyDescent="0.2">
      <c r="P354" s="5"/>
    </row>
    <row r="355" spans="16:16" x14ac:dyDescent="0.2">
      <c r="P355" s="5"/>
    </row>
    <row r="356" spans="16:16" x14ac:dyDescent="0.2">
      <c r="P356" s="5"/>
    </row>
    <row r="357" spans="16:16" x14ac:dyDescent="0.2">
      <c r="P357" s="5"/>
    </row>
    <row r="358" spans="16:16" x14ac:dyDescent="0.2">
      <c r="P358" s="5"/>
    </row>
    <row r="359" spans="16:16" x14ac:dyDescent="0.2">
      <c r="P359" s="5"/>
    </row>
    <row r="360" spans="16:16" x14ac:dyDescent="0.2">
      <c r="P360" s="5"/>
    </row>
    <row r="361" spans="16:16" x14ac:dyDescent="0.2">
      <c r="P361" s="5"/>
    </row>
    <row r="362" spans="16:16" x14ac:dyDescent="0.2">
      <c r="P362" s="5"/>
    </row>
    <row r="363" spans="16:16" x14ac:dyDescent="0.2">
      <c r="P363" s="5"/>
    </row>
    <row r="364" spans="16:16" x14ac:dyDescent="0.2">
      <c r="P364" s="5"/>
    </row>
    <row r="365" spans="16:16" x14ac:dyDescent="0.2">
      <c r="P365" s="5"/>
    </row>
    <row r="366" spans="16:16" x14ac:dyDescent="0.2">
      <c r="P366" s="5"/>
    </row>
    <row r="367" spans="16:16" x14ac:dyDescent="0.2">
      <c r="P367" s="5"/>
    </row>
    <row r="368" spans="16:16" x14ac:dyDescent="0.2">
      <c r="P368" s="5"/>
    </row>
    <row r="369" spans="16:16" x14ac:dyDescent="0.2">
      <c r="P369" s="5"/>
    </row>
    <row r="370" spans="16:16" x14ac:dyDescent="0.2">
      <c r="P370" s="5"/>
    </row>
    <row r="371" spans="16:16" x14ac:dyDescent="0.2">
      <c r="P371" s="5"/>
    </row>
    <row r="372" spans="16:16" x14ac:dyDescent="0.2">
      <c r="P372" s="5"/>
    </row>
    <row r="373" spans="16:16" x14ac:dyDescent="0.2">
      <c r="P373" s="5"/>
    </row>
    <row r="374" spans="16:16" x14ac:dyDescent="0.2">
      <c r="P374" s="5"/>
    </row>
    <row r="375" spans="16:16" x14ac:dyDescent="0.2">
      <c r="P375" s="5"/>
    </row>
    <row r="376" spans="16:16" x14ac:dyDescent="0.2">
      <c r="P376" s="5"/>
    </row>
    <row r="377" spans="16:16" x14ac:dyDescent="0.2">
      <c r="P377" s="5"/>
    </row>
    <row r="378" spans="16:16" x14ac:dyDescent="0.2">
      <c r="P378" s="5"/>
    </row>
    <row r="379" spans="16:16" x14ac:dyDescent="0.2">
      <c r="P379" s="5"/>
    </row>
    <row r="380" spans="16:16" x14ac:dyDescent="0.2">
      <c r="P380" s="5"/>
    </row>
    <row r="381" spans="16:16" x14ac:dyDescent="0.2">
      <c r="P381" s="5"/>
    </row>
    <row r="382" spans="16:16" x14ac:dyDescent="0.2">
      <c r="P382" s="5"/>
    </row>
    <row r="383" spans="16:16" x14ac:dyDescent="0.2">
      <c r="P383" s="5"/>
    </row>
    <row r="384" spans="16:16" x14ac:dyDescent="0.2">
      <c r="P384" s="5"/>
    </row>
    <row r="385" spans="16:16" x14ac:dyDescent="0.2">
      <c r="P385" s="5"/>
    </row>
    <row r="386" spans="16:16" x14ac:dyDescent="0.2">
      <c r="P386" s="5"/>
    </row>
    <row r="387" spans="16:16" x14ac:dyDescent="0.2">
      <c r="P387" s="5"/>
    </row>
    <row r="388" spans="16:16" x14ac:dyDescent="0.2">
      <c r="P388" s="5"/>
    </row>
    <row r="389" spans="16:16" x14ac:dyDescent="0.2">
      <c r="P389" s="5"/>
    </row>
    <row r="390" spans="16:16" x14ac:dyDescent="0.2">
      <c r="P390" s="5"/>
    </row>
    <row r="391" spans="16:16" x14ac:dyDescent="0.2">
      <c r="P391" s="5"/>
    </row>
    <row r="392" spans="16:16" x14ac:dyDescent="0.2">
      <c r="P392" s="5"/>
    </row>
    <row r="393" spans="16:16" x14ac:dyDescent="0.2">
      <c r="P393" s="5"/>
    </row>
    <row r="394" spans="16:16" x14ac:dyDescent="0.2">
      <c r="P394" s="5"/>
    </row>
    <row r="395" spans="16:16" x14ac:dyDescent="0.2">
      <c r="P395" s="5"/>
    </row>
    <row r="396" spans="16:16" x14ac:dyDescent="0.2">
      <c r="P396" s="5"/>
    </row>
    <row r="397" spans="16:16" x14ac:dyDescent="0.2">
      <c r="P397" s="5"/>
    </row>
    <row r="398" spans="16:16" x14ac:dyDescent="0.2">
      <c r="P398" s="5"/>
    </row>
    <row r="399" spans="16:16" x14ac:dyDescent="0.2">
      <c r="P399" s="5"/>
    </row>
    <row r="400" spans="16:16" x14ac:dyDescent="0.2">
      <c r="P400" s="5"/>
    </row>
    <row r="401" spans="16:16" x14ac:dyDescent="0.2">
      <c r="P401" s="5"/>
    </row>
    <row r="402" spans="16:16" x14ac:dyDescent="0.2">
      <c r="P402" s="5"/>
    </row>
    <row r="403" spans="16:16" x14ac:dyDescent="0.2">
      <c r="P403" s="5"/>
    </row>
    <row r="404" spans="16:16" x14ac:dyDescent="0.2">
      <c r="P404" s="5"/>
    </row>
    <row r="405" spans="16:16" x14ac:dyDescent="0.2">
      <c r="P405" s="5"/>
    </row>
    <row r="406" spans="16:16" x14ac:dyDescent="0.2">
      <c r="P406" s="5"/>
    </row>
    <row r="407" spans="16:16" x14ac:dyDescent="0.2">
      <c r="P407" s="5"/>
    </row>
    <row r="408" spans="16:16" x14ac:dyDescent="0.2">
      <c r="P408" s="5"/>
    </row>
    <row r="409" spans="16:16" x14ac:dyDescent="0.2">
      <c r="P409" s="5"/>
    </row>
    <row r="410" spans="16:16" x14ac:dyDescent="0.2">
      <c r="P410" s="5"/>
    </row>
    <row r="411" spans="16:16" x14ac:dyDescent="0.2">
      <c r="P411" s="5"/>
    </row>
    <row r="412" spans="16:16" x14ac:dyDescent="0.2">
      <c r="P412" s="5"/>
    </row>
    <row r="413" spans="16:16" x14ac:dyDescent="0.2">
      <c r="P413" s="5"/>
    </row>
    <row r="414" spans="16:16" x14ac:dyDescent="0.2">
      <c r="P414" s="5"/>
    </row>
    <row r="415" spans="16:16" x14ac:dyDescent="0.2">
      <c r="P415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Santa Barbara Design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Henno</dc:creator>
  <cp:lastModifiedBy>Design Center</cp:lastModifiedBy>
  <dcterms:created xsi:type="dcterms:W3CDTF">2022-05-20T20:17:24Z</dcterms:created>
  <dcterms:modified xsi:type="dcterms:W3CDTF">2023-12-11T19:04:04Z</dcterms:modified>
</cp:coreProperties>
</file>